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FDm0YVlRHuvuR7ASQJ7z4n/c8bI9AuIKyHf8ujFWtWUkp7+Xm6/f03FyvVRZ4GAgW7GEWKWltQSnVHknWKh2BA==" workbookSaltValue="EX+GsGCD48ANiKbfOQgmtw=="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5" i="5" l="1"/>
  <c r="C6" i="5"/>
  <c r="C7" i="5"/>
  <c r="B5" i="5"/>
  <c r="B6" i="5"/>
  <c r="B7" i="5"/>
  <c r="B8" i="5"/>
  <c r="B9" i="5"/>
  <c r="B10" i="5"/>
  <c r="B11" i="5"/>
  <c r="B12" i="5"/>
  <c r="B13" i="5"/>
  <c r="B14" i="5"/>
  <c r="B15" i="5"/>
  <c r="B16" i="5"/>
  <c r="B17" i="5"/>
  <c r="B18" i="5"/>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D10" i="6"/>
  <c r="B10" i="6"/>
  <c r="G10" i="6" s="1"/>
  <c r="H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341"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B32" i="6" l="1"/>
  <c r="C12" i="6"/>
  <c r="C8" i="6"/>
  <c r="C11" i="6"/>
  <c r="C10" i="6"/>
  <c r="C9" i="6"/>
  <c r="C7"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G30" i="6" s="1"/>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F46" i="6" s="1"/>
  <c r="X18" i="5"/>
  <c r="B52" i="6"/>
  <c r="G52" i="6" s="1"/>
  <c r="B37" i="6"/>
  <c r="G37" i="6" s="1"/>
  <c r="B42" i="6"/>
  <c r="G42" i="6" s="1"/>
  <c r="B40" i="6"/>
  <c r="G40" i="6" s="1"/>
  <c r="B50" i="6"/>
  <c r="G50" i="6" s="1"/>
  <c r="B25" i="6"/>
  <c r="G25" i="6" s="1"/>
  <c r="H25" i="6" s="1"/>
  <c r="B35" i="6"/>
  <c r="G35" i="6" s="1"/>
  <c r="C15" i="5"/>
  <c r="C8" i="5"/>
  <c r="C9" i="5"/>
  <c r="C10" i="5"/>
  <c r="C11" i="5"/>
  <c r="C14" i="5"/>
  <c r="C12" i="5"/>
  <c r="C13" i="5"/>
  <c r="C17" i="5"/>
  <c r="C16" i="5"/>
  <c r="X6" i="5"/>
  <c r="B39" i="6"/>
  <c r="G39" i="6" s="1"/>
  <c r="F24" i="6"/>
  <c r="F34" i="6" s="1"/>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H22" i="6" s="1"/>
  <c r="K68" i="6" s="1"/>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G21" i="6"/>
  <c r="H21" i="6" s="1"/>
  <c r="K67"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31" i="6"/>
  <c r="F41" i="6"/>
  <c r="H41" i="6" s="1"/>
  <c r="D41" i="6" s="1"/>
  <c r="F51" i="6"/>
  <c r="H51" i="6" s="1"/>
  <c r="D51" i="6" s="1"/>
  <c r="J2479" i="5"/>
  <c r="I2479" i="5"/>
  <c r="E2479" i="5"/>
  <c r="X2479" i="5" s="1"/>
  <c r="R2479" i="5"/>
  <c r="H2479" i="5"/>
  <c r="G2479" i="5"/>
  <c r="F2479" i="5"/>
  <c r="F45" i="6"/>
  <c r="F66" i="6"/>
  <c r="F50" i="6"/>
  <c r="F30"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9" i="6"/>
  <c r="H39" i="6" s="1"/>
  <c r="D39" i="6" s="1"/>
  <c r="F65"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0" i="6" l="1"/>
  <c r="D40" i="6" s="1"/>
  <c r="H35" i="6"/>
  <c r="D35" i="6" s="1"/>
  <c r="F54" i="6"/>
  <c r="F57" i="6" s="1"/>
  <c r="H57" i="6" s="1"/>
  <c r="F49" i="6"/>
  <c r="H49" i="6" s="1"/>
  <c r="D49" i="6" s="1"/>
  <c r="F36" i="6"/>
  <c r="H36" i="6" s="1"/>
  <c r="D36" i="6" s="1"/>
  <c r="F67" i="6"/>
  <c r="H26" i="6"/>
  <c r="C26" i="6" s="1"/>
  <c r="H45" i="6"/>
  <c r="D45" i="6" s="1"/>
  <c r="H50" i="6"/>
  <c r="D50" i="6"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34" i="6"/>
  <c r="H32" i="6"/>
  <c r="C51" i="6"/>
  <c r="D19" i="6"/>
  <c r="C19" i="6"/>
  <c r="K65" i="6"/>
  <c r="D24" i="6"/>
  <c r="C24" i="6"/>
  <c r="X100" i="5"/>
  <c r="D27" i="6"/>
  <c r="C27" i="6"/>
  <c r="C42" i="6"/>
  <c r="C41" i="6"/>
  <c r="C20" i="6"/>
  <c r="D20" i="6"/>
  <c r="C2" i="6"/>
  <c r="B2" i="6"/>
  <c r="C35" i="6"/>
  <c r="C46" i="6"/>
  <c r="H54" i="6"/>
  <c r="F62" i="6"/>
  <c r="H62" i="6" s="1"/>
  <c r="F58" i="6"/>
  <c r="H58" i="6" s="1"/>
  <c r="F63" i="6"/>
  <c r="H63" i="6" s="1"/>
  <c r="F59" i="6"/>
  <c r="H59" i="6" s="1"/>
  <c r="F55" i="6"/>
  <c r="C37" i="6"/>
  <c r="D25" i="6"/>
  <c r="C25" i="6"/>
  <c r="D26" i="6"/>
  <c r="D21" i="6"/>
  <c r="C21" i="6"/>
  <c r="C39" i="6"/>
  <c r="D22" i="6"/>
  <c r="C22" i="6"/>
  <c r="H47" i="6"/>
  <c r="D47" i="6" s="1"/>
  <c r="C52" i="6"/>
  <c r="C50" i="6"/>
  <c r="C44" i="6"/>
  <c r="C40" i="6" l="1"/>
  <c r="C36" i="6"/>
  <c r="F60" i="6"/>
  <c r="H60" i="6" s="1"/>
  <c r="D60" i="6" s="1"/>
  <c r="C45"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D58" i="6"/>
  <c r="C58" i="6"/>
  <c r="D63" i="6"/>
  <c r="C63" i="6"/>
  <c r="C62" i="6"/>
  <c r="D62" i="6"/>
  <c r="C54" i="6"/>
  <c r="D54" i="6"/>
  <c r="D57" i="6"/>
  <c r="C57" i="6"/>
  <c r="F56" i="6"/>
  <c r="H56" i="6" s="1"/>
  <c r="H55" i="6"/>
  <c r="D59" i="6"/>
  <c r="C59" i="6"/>
  <c r="T10" i="5"/>
  <c r="T12" i="5"/>
  <c r="T9" i="5"/>
  <c r="T17" i="5"/>
  <c r="T16" i="5"/>
  <c r="T14" i="5"/>
  <c r="T8" i="5"/>
  <c r="T15" i="5"/>
  <c r="T13" i="5"/>
  <c r="T11" i="5"/>
  <c r="T7" i="5"/>
  <c r="C60" i="6" l="1"/>
  <c r="X13" i="5"/>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<sst xmlns="http://schemas.openxmlformats.org/spreadsheetml/2006/main" count="21822" uniqueCount="15516">
  <si>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</si>
  <si>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</si>
  <si>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</si>
  <si>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</si>
  <si>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</si>
  <si>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</si>
  <si>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</si>
  <si>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</si>
  <si>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</si>
  <si>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</si>
  <si>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</si>
  <si>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</si>
  <si>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</si>
  <si>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</si>
  <si>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</si>
  <si>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</si>
  <si>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</si>
  <si>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</si>
  <si>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</si>
  <si>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</si>
  <si>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</si>
  <si>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</si>
  <si>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</si>
  <si>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</si>
  <si>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</si>
  <si>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</si>
  <si>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</si>
  <si>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</si>
  <si>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</si>
  <si>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</si>
  <si>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</si>
  <si>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</si>
  <si>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</si>
  <si>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</si>
  <si>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</si>
  <si>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</si>
  <si>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</si>
  <si>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</si>
  <si>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</si>
  <si>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</si>
  <si>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</si>
  <si>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</si>
  <si>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</si>
  <si>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</si>
  <si>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</si>
  <si>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</si>
  <si>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</si>
  <si>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</si>
  <si>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</si>
  <si>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</si>
  <si>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</si>
  <si>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</si>
  <si>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</si>
  <si>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</si>
  <si>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</si>
  <si>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</si>
  <si>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</si>
  <si>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</si>
  <si>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</si>
  <si>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</si>
  <si>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</si>
  <si>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</si>
  <si>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</si>
  <si>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</si>
  <si>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</si>
  <si>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</si>
  <si>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</si>
  <si>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</si>
  <si>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</si>
  <si>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</si>
  <si>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</si>
  <si>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</si>
  <si>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</si>
  <si>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</si>
  <si>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</si>
  <si>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</si>
  <si>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</si>
  <si>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</si>
  <si>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</si>
  <si>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</si>
  <si>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</si>
  <si>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</si>
  <si>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</si>
  <si>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</si>
  <si>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</si>
  <si>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</si>
  <si>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</si>
  <si>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</si>
  <si>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</si>
  <si>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</si>
  <si>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</si>
  <si>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</si>
  <si>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</si>
  <si>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</si>
  <si>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</si>
  <si>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</si>
  <si>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</si>
  <si>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</si>
  <si>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</si>
  <si>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</si>
  <si>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</si>
  <si>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</si>
  <si>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</si>
  <si>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</si>
  <si>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</si>
  <si>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</si>
  <si>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</si>
  <si>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</si>
  <si>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</si>
  <si>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</si>
  <si>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</si>
  <si>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</si>
  <si>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</si>
  <si>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</si>
  <si>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</si>
  <si>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</si>
  <si>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</si>
  <si>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</si>
  <si>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</si>
  <si>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</si>
  <si>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</si>
  <si>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</si>
  <si>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</si>
  <si>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</si>
  <si>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</si>
  <si>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</si>
  <si>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</si>
  <si>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</si>
  <si>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</si>
  <si>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</si>
  <si>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</si>
  <si>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</si>
  <si>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</si>
  <si>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</si>
  <si>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</si>
  <si>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</si>
  <si>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</si>
  <si>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</si>
  <si>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</si>
  <si>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</si>
  <si>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</si>
  <si>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</si>
  <si>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</si>
  <si>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</si>
  <si>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</si>
  <si>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</si>
  <si>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</si>
  <si>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</si>
  <si>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</si>
  <si>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</si>
  <si>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</si>
  <si>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</si>
  <si>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</si>
  <si>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</si>
  <si>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</si>
  <si>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</si>
  <si>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</si>
  <si>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</si>
  <si>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</si>
  <si>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</si>
  <si>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</si>
  <si>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</si>
  <si>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</si>
  <si>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</si>
  <si>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</si>
  <si>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</si>
  <si>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</si>
  <si>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</si>
  <si>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</si>
  <si>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</si>
  <si>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</si>
  <si>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</si>
  <si>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</si>
  <si>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</si>
  <si>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</si>
  <si>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</si>
  <si>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</si>
  <si>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</si>
  <si>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</si>
  <si>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</si>
  <si>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</si>
  <si>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</si>
  <si>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</si>
  <si>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</si>
  <si>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</si>
  <si>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</si>
  <si>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</si>
  <si>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</si>
  <si>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</si>
  <si>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</si>
  <si>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</si>
  <si>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</si>
  <si>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</si>
  <si>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</si>
  <si>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</si>
  <si>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</si>
  <si>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</si>
  <si>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</si>
  <si>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</si>
  <si>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</si>
  <si>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</si>
  <si>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</si>
  <si>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</si>
  <si>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</si>
  <si>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</si>
  <si>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</si>
  <si>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</si>
  <si>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</si>
  <si>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</si>
  <si>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</si>
  <si>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</si>
  <si>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</si>
  <si>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</si>
  <si>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</si>
  <si>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</si>
  <si>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</si>
  <si>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</si>
  <si>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</si>
  <si>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</si>
  <si>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</si>
  <si>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</si>
  <si>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</si>
  <si>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</si>
  <si>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</si>
  <si>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</si>
  <si>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</si>
  <si>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</si>
  <si>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</si>
  <si>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</si>
  <si>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</si>
  <si>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</si>
  <si>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</si>
  <si>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</si>
  <si>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</si>
  <si>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</si>
  <si>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</si>
  <si>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</si>
  <si>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</si>
  <si>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</si>
  <si>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</si>
  <si>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</si>
  <si>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</si>
  <si>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</si>
  <si>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</si>
  <si>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</si>
  <si>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</si>
  <si>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</si>
  <si>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</si>
  <si>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</si>
  <si>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</si>
  <si>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</si>
  <si>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</si>
  <si>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</si>
  <si>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</si>
  <si>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</si>
  <si>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</si>
  <si>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</si>
  <si>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</si>
  <si>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</si>
  <si>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</si>
  <si>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</si>
  <si>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</si>
  <si>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</si>
  <si>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</si>
  <si>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</si>
  <si>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</si>
  <si>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</si>
  <si>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</si>
  <si>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</si>
  <si>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</si>
  <si>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</si>
  <si>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</si>
  <si>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</si>
  <si>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</si>
  <si>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</si>
  <si>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</si>
  <si>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</si>
  <si>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</si>
  <si>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</si>
  <si>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</si>
  <si>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</si>
  <si>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</si>
  <si>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</si>
  <si>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</si>
  <si>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</si>
  <si>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</si>
  <si>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</si>
  <si>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</si>
  <si>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</si>
  <si>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</si>
  <si>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</si>
  <si>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</si>
  <si>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</si>
  <si>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</si>
  <si>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</si>
  <si>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</si>
  <si>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</si>
  <si>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</si>
  <si>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</si>
  <si>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</si>
  <si>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</si>
  <si>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</si>
  <si>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</si>
  <si>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</si>
  <si>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</si>
  <si>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</si>
  <si>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</si>
  <si>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</si>
  <si>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</si>
  <si>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</si>
  <si>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</si>
  <si>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</si>
  <si>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</si>
  <si>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</si>
  <si>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</si>
  <si>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</si>
  <si>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</si>
  <si>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</si>
  <si>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</si>
  <si>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</si>
  <si>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</si>
  <si>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</si>
  <si>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</si>
  <si>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</si>
  <si>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</si>
  <si>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</si>
  <si>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</si>
  <si>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</si>
  <si>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</si>
  <si>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</si>
  <si>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</si>
  <si>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</si>
  <si>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</si>
  <si>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</si>
  <si>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</si>
  <si>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</si>
  <si>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</si>
  <si>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</si>
  <si>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</si>
  <si>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</si>
  <si>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</si>
  <si>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</si>
  <si>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</si>
  <si>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</si>
  <si>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</si>
  <si>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</si>
  <si>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</si>
  <si>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</si>
  <si>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</si>
  <si>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</si>
  <si>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</si>
  <si>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</si>
  <si>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</si>
  <si>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</si>
  <si>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</si>
  <si>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</si>
  <si>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</si>
  <si>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</si>
  <si>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</si>
  <si>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</si>
  <si>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</si>
  <si>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</si>
  <si>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</si>
  <si>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</si>
  <si>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</si>
  <si>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</si>
  <si>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</si>
  <si>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</si>
  <si>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</si>
  <si>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</si>
  <si>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</si>
  <si>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</si>
  <si>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</si>
  <si>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</si>
  <si>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</si>
  <si>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</si>
  <si>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</si>
  <si>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</si>
  <si>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</si>
  <si>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</si>
  <si>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</si>
  <si>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</si>
  <si>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</si>
  <si>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</si>
  <si>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</si>
  <si>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</si>
  <si>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</si>
  <si>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</si>
  <si>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</si>
  <si>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</si>
  <si>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</si>
  <si>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</si>
  <si>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</si>
  <si>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</si>
  <si>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</si>
  <si>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</si>
  <si>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</si>
  <si>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</si>
  <si>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</si>
  <si>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</si>
  <si>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</si>
  <si>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</si>
  <si>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</si>
  <si>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</si>
  <si>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</si>
  <si>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</si>
  <si>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</si>
  <si>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</si>
  <si>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</si>
  <si>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</si>
  <si>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</si>
  <si>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</si>
  <si>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</si>
  <si>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</si>
  <si>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</si>
  <si>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</si>
  <si>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</si>
  <si>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</si>
  <si>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</si>
  <si>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</si>
  <si>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</si>
  <si>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</si>
  <si>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</si>
  <si>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</si>
  <si>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</si>
  <si>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</si>
  <si>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</si>
  <si>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</si>
  <si>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</si>
  <si>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</si>
  <si>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</si>
  <si>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</si>
  <si>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</si>
  <si>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</si>
  <si>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</si>
  <si>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</si>
  <si>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</si>
  <si>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</si>
  <si>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</si>
  <si>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</si>
  <si>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</si>
  <si>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</si>
  <si>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</si>
  <si>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</si>
  <si>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</si>
  <si>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</si>
  <si>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</si>
  <si>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</si>
  <si>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</si>
  <si>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</si>
  <si>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</si>
  <si>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</si>
  <si>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</si>
  <si>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</si>
  <si>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</si>
  <si>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</si>
  <si>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</si>
  <si>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</si>
  <si>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</si>
  <si>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</si>
  <si>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</si>
  <si>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</si>
  <si>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</si>
  <si>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</si>
  <si>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</si>
  <si>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</si>
  <si>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</si>
  <si>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</si>
  <si>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</si>
  <si>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</si>
  <si>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</si>
  <si>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</si>
  <si>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</si>
  <si>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</si>
  <si>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</si>
  <si>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</si>
  <si>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</si>
  <si>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</si>
  <si>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</si>
  <si>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</si>
  <si>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</si>
  <si>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</si>
  <si>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</si>
  <si>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</si>
  <si>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</si>
  <si>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</si>
  <si>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</si>
  <si>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</si>
  <si>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</si>
  <si>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</si>
  <si>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</si>
  <si>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</si>
  <si>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</si>
  <si>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</si>
  <si>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</si>
  <si>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</si>
  <si>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</si>
  <si>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</si>
  <si>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</si>
  <si>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</si>
  <si>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</si>
  <si>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</si>
  <si>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</si>
  <si>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</si>
  <si>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</si>
  <si>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</si>
  <si>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</si>
  <si>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</si>
  <si>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</si>
  <si>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</si>
  <si>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</si>
  <si>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</si>
  <si>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</si>
  <si>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</si>
  <si>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</si>
  <si>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</si>
  <si>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</si>
  <si>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</si>
  <si>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</si>
  <si>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</si>
  <si>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</si>
  <si>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</si>
  <si>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</si>
  <si>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</si>
  <si>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</si>
  <si>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</si>
  <si>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</si>
  <si>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</si>
  <si>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</si>
  <si>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</si>
  <si>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</si>
  <si>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</si>
  <si>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</si>
  <si>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</si>
  <si>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</si>
  <si>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</si>
  <si>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</si>
  <si>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</si>
  <si>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</si>
  <si>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</si>
  <si>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</si>
  <si>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</si>
  <si>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</si>
  <si>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</si>
  <si>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</si>
  <si>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</si>
  <si>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</si>
  <si>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</si>
  <si>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</si>
  <si>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</si>
  <si>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</si>
  <si>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</si>
  <si>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</si>
  <si>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</si>
  <si>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</si>
  <si>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</si>
  <si>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</si>
  <si>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</si>
  <si>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</si>
  <si>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</si>
  <si>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</si>
  <si>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</si>
  <si>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</si>
  <si>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</si>
  <si>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</si>
  <si>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</si>
  <si>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</si>
  <si>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</si>
  <si>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</si>
  <si>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</si>
  <si>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</si>
  <si>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</si>
  <si>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</si>
  <si>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</si>
  <si>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</si>
  <si>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</si>
  <si>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</si>
  <si>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</si>
  <si>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</si>
  <si>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</si>
  <si>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</si>
  <si>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</si>
  <si>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</si>
  <si>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</si>
  <si>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</si>
  <si>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</si>
  <si>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</si>
  <si>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</si>
  <si>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</si>
  <si>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</si>
  <si>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</si>
  <si>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</si>
  <si>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</si>
  <si>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</si>
  <si>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</si>
  <si>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</si>
  <si>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</si>
  <si>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</si>
  <si>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</si>
  <si>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</si>
  <si>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</si>
  <si>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</si>
  <si>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</si>
  <si>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</si>
  <si>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</si>
  <si>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</si>
  <si>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</si>
  <si>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</si>
  <si>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</si>
  <si>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</si>
  <si>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</si>
  <si>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</si>
  <si>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</si>
  <si>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</si>
  <si>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</si>
  <si>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</si>
  <si>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</si>
  <si>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</si>
  <si>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</si>
  <si>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</si>
  <si>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</si>
  <si>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</si>
  <si>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</si>
  <si>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</si>
  <si>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</si>
  <si>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</si>
  <si>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</si>
  <si>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</si>
  <si>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</si>
  <si>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</si>
  <si>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</si>
  <si>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</si>
  <si>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</si>
  <si>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</si>
  <si>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</si>
  <si>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</si>
  <si>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</si>
  <si>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</si>
  <si>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</si>
  <si>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</si>
  <si>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</si>
  <si>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</si>
  <si>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</si>
  <si>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</si>
  <si>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</si>
  <si>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</si>
  <si>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</si>
  <si>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</si>
  <si>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</si>
  <si>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</si>
  <si>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</si>
  <si>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</si>
  <si>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</si>
  <si>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</si>
  <si>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</si>
  <si>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</si>
  <si>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</si>
  <si>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</si>
  <si>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</si>
  <si>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</si>
  <si>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</si>
  <si>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</si>
  <si>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</si>
  <si>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</si>
  <si>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</si>
  <si>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</si>
  <si>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</si>
  <si>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</si>
  <si>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</si>
  <si>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</si>
  <si>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</si>
  <si>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</si>
  <si>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</si>
  <si>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</si>
  <si>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</si>
  <si>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</si>
  <si>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</si>
  <si>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</si>
  <si>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</si>
  <si>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</si>
  <si>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</si>
  <si>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</si>
  <si>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</si>
  <si>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</si>
  <si>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</si>
  <si>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</si>
  <si>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</si>
  <si>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</si>
  <si>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</si>
  <si>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</si>
  <si>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</si>
  <si>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</si>
  <si>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</si>
  <si>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</si>
  <si>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</si>
  <si>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</si>
  <si>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</si>
  <si>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</si>
  <si>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</si>
  <si>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</si>
  <si>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</si>
  <si>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</si>
  <si>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</si>
  <si>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</si>
  <si>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</si>
  <si>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</si>
  <si>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</si>
  <si>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</si>
  <si>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</si>
  <si>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</si>
  <si>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</si>
  <si>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</si>
  <si>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</si>
  <si>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</si>
  <si>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</si>
  <si>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</si>
  <si>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</si>
  <si>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</si>
  <si>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</si>
  <si>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</si>
  <si>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</si>
  <si>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</si>
  <si>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</si>
  <si>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</si>
  <si>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</si>
  <si>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</si>
  <si>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</si>
  <si>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</si>
  <si>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</si>
  <si>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</si>
  <si>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</si>
  <si>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</si>
  <si>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</si>
  <si>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</si>
  <si>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</si>
  <si>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</si>
  <si>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</si>
  <si>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</si>
  <si>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</si>
  <si>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</si>
  <si>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</si>
  <si>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</si>
  <si>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</si>
  <si>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</si>
  <si>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</si>
  <si>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</si>
  <si>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</si>
  <si>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</si>
  <si>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</si>
  <si>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</si>
  <si>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</si>
  <si>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</si>
  <si>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</si>
  <si>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</si>
  <si>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</si>
  <si>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</si>
  <si>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</si>
  <si>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</si>
  <si>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</si>
  <si>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</si>
  <si>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</si>
  <si>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</si>
  <si>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</si>
  <si>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</si>
  <si>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</si>
  <si>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</si>
  <si>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</si>
  <si>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</si>
  <si>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</si>
  <si>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</si>
  <si>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</si>
  <si>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</si>
  <si>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</si>
  <si>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</si>
  <si>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</si>
  <si>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</si>
  <si>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</si>
  <si>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</si>
  <si>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</si>
  <si>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</si>
  <si>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</si>
  <si>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</si>
  <si>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</si>
  <si>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</si>
  <si>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</si>
  <si>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</si>
  <si>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</si>
  <si>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</si>
  <si>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</si>
  <si>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</si>
  <si>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</si>
  <si>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</si>
  <si>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</si>
  <si>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</si>
  <si>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</si>
  <si>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</si>
  <si>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</si>
  <si>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</si>
  <si>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</si>
  <si>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</si>
  <si>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</si>
  <si>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</si>
  <si>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</si>
  <si>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</si>
  <si>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</si>
  <si>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</si>
  <si>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</si>
  <si>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</si>
  <si>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</si>
  <si>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</si>
  <si>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</si>
  <si>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</si>
  <si>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</si>
  <si>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</si>
  <si>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</si>
  <si>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</si>
  <si>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</si>
  <si>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</si>
  <si>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</si>
  <si>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</si>
  <si>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</si>
  <si>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</si>
  <si>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</si>
  <si>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</si>
  <si>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</si>
  <si>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</si>
  <si>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</si>
  <si>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</si>
  <si>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</si>
  <si>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</si>
  <si>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</si>
  <si>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</si>
  <si>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</si>
  <si>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</si>
  <si>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</si>
  <si>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</si>
  <si>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</si>
  <si>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</si>
  <si>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</si>
  <si>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</si>
  <si>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</si>
  <si>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</si>
  <si>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</si>
  <si>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</si>
  <si>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</si>
  <si>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</si>
  <si>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</si>
  <si>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</si>
  <si>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</si>
  <si>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</si>
  <si>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</si>
  <si>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</si>
  <si>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</si>
  <si>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</si>
  <si>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</si>
  <si>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</si>
  <si>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</si>
  <si>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</si>
  <si>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</si>
  <si>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</si>
  <si>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</si>
  <si>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</si>
  <si>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</si>
  <si>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</si>
  <si>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</si>
  <si>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</si>
  <si>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</si>
  <si>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</si>
  <si>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</si>
  <si>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</si>
  <si>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</si>
  <si>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</si>
  <si>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</si>
  <si>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</si>
  <si>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</si>
  <si>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</si>
  <si>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</si>
  <si>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</si>
  <si>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</si>
  <si>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</si>
  <si>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</si>
  <si>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</si>
  <si>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</si>
  <si>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</si>
  <si>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</si>
  <si>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</si>
  <si>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</si>
  <si>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</si>
  <si>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</si>
  <si>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</si>
  <si>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</si>
  <si>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</si>
  <si>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</si>
  <si>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</si>
  <si>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</si>
  <si>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</si>
  <si>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</si>
  <si>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</si>
  <si>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</si>
  <si>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</si>
  <si>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</si>
  <si>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</si>
  <si>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</si>
  <si>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</si>
  <si>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</si>
  <si>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</si>
  <si>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</si>
  <si>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</si>
  <si>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</si>
  <si>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</si>
  <si>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</si>
  <si>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</si>
  <si>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</si>
  <si>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</si>
  <si>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</si>
  <si>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</si>
  <si>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</si>
  <si>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</si>
  <si>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</si>
  <si>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</si>
  <si>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</si>
  <si>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</si>
  <si>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</si>
  <si>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</si>
  <si>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</si>
  <si>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</si>
  <si>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</si>
  <si>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</si>
  <si>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</si>
  <si>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</si>
  <si>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</si>
  <si>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</si>
  <si>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</si>
  <si>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</si>
  <si>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</si>
  <si>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</si>
  <si>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</si>
  <si>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</si>
  <si>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</si>
  <si>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</si>
  <si>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</si>
  <si>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</si>
  <si>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</si>
  <si>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</si>
  <si>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</si>
  <si>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</si>
  <si>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</si>
  <si>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</si>
  <si>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</si>
  <si>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</si>
  <si>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</si>
  <si>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</si>
  <si>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</si>
  <si>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</si>
  <si>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</si>
  <si>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</si>
  <si>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</si>
  <si>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</si>
  <si>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</si>
  <si>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</si>
  <si>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</si>
  <si>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</si>
  <si>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</si>
  <si>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</si>
  <si>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</si>
  <si>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</si>
  <si>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</si>
  <si>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</si>
  <si>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</si>
  <si>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</si>
  <si>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</si>
  <si>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</si>
  <si>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</si>
  <si>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</si>
  <si>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</si>
  <si>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</si>
  <si>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</si>
  <si>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</si>
  <si>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</si>
  <si>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</si>
  <si>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</si>
  <si>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</si>
  <si>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</si>
  <si>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</si>
  <si>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</si>
  <si>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</si>
  <si>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</si>
  <si>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</si>
  <si>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</si>
  <si>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</si>
  <si>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</si>
  <si>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</si>
  <si>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</si>
  <si>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</si>
  <si>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</si>
  <si>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</si>
  <si>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</si>
  <si>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</si>
  <si>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</si>
  <si>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</si>
  <si>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</si>
  <si>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</si>
  <si>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</si>
  <si>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</si>
  <si>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</si>
  <si>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</si>
  <si>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</si>
  <si>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</si>
  <si>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</si>
  <si>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</si>
  <si>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</si>
  <si>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</si>
  <si>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</si>
  <si>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</si>
  <si>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</si>
  <si>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</si>
  <si>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</si>
  <si>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</si>
  <si>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</si>
  <si>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</si>
  <si>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</si>
  <si>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</si>
  <si>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</si>
  <si>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</si>
  <si>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</si>
  <si>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</si>
  <si>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</si>
  <si>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</si>
  <si>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</si>
  <si>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</si>
  <si>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</si>
  <si>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</si>
  <si>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</si>
  <si>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</si>
  <si>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</si>
  <si>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</si>
  <si>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</si>
  <si>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</si>
  <si>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</si>
  <si>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</si>
  <si>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</si>
  <si>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</si>
  <si>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</si>
  <si>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</si>
  <si>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</si>
  <si>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</si>
  <si>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</si>
  <si>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</si>
  <si>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</si>
  <si>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</si>
  <si>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</si>
  <si>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</si>
  <si>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</si>
  <si>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</si>
  <si>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</si>
  <si>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</si>
  <si>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</si>
  <si>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</si>
  <si>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</si>
  <si>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</si>
  <si>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</si>
  <si>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</si>
  <si>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</si>
  <si>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</si>
  <si>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</si>
  <si>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</si>
  <si>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</si>
  <si>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</si>
  <si>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</si>
  <si>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</si>
  <si>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</si>
  <si>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</si>
  <si>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</si>
  <si>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</si>
  <si>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</si>
  <si>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</si>
  <si>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</si>
  <si>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</si>
  <si>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</si>
  <si>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</si>
  <si>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</si>
  <si>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</si>
  <si>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</si>
  <si>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</si>
  <si>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</si>
  <si>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</si>
  <si>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</si>
  <si>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</si>
  <si>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</si>
  <si>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</si>
  <si>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</si>
  <si>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</si>
  <si>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</si>
  <si>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</si>
  <si>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</si>
  <si>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</si>
  <si>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</si>
  <si>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</si>
  <si>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</si>
  <si>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</si>
  <si>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</si>
  <si>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</si>
  <si>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</si>
  <si>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</si>
  <si>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</si>
  <si>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</si>
  <si>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</si>
  <si>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</si>
  <si>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</si>
  <si>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</si>
  <si>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</si>
  <si>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</si>
  <si>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</si>
  <si>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</si>
  <si>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</si>
  <si>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</si>
  <si>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</si>
  <si>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</si>
  <si>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</si>
  <si>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</si>
  <si>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</si>
  <si>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</si>
  <si>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</si>
  <si>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</si>
  <si>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</si>
  <si>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</si>
  <si>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</si>
  <si>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</si>
  <si>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</si>
  <si>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</si>
  <si>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</si>
  <si>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</si>
  <si>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</si>
  <si>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</si>
  <si>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</si>
  <si>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</si>
  <si>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</si>
  <si>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</si>
  <si>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</si>
  <si>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</si>
  <si>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</si>
  <si>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</si>
  <si>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</si>
  <si>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</si>
  <si>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</si>
  <si>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</si>
  <si>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</si>
  <si>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</si>
  <si>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</si>
  <si>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</si>
  <si>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</si>
  <si>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</si>
  <si>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</si>
  <si>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</si>
  <si>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</si>
  <si>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</si>
  <si>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</si>
  <si>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</si>
  <si>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</si>
  <si>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</si>
  <si>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</si>
  <si>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</si>
  <si>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</si>
  <si>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</si>
  <si>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</si>
  <si>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</si>
  <si>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</si>
  <si>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</si>
  <si>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</si>
  <si>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</si>
  <si>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</si>
  <si>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</si>
  <si>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</si>
  <si>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</si>
  <si>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</si>
  <si>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</si>
  <si>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</si>
  <si>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</si>
  <si>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</si>
  <si>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</si>
  <si>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</si>
  <si>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</si>
  <si>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</si>
  <si>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</si>
  <si>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</si>
  <si>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</si>
  <si>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</si>
  <si>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</si>
  <si>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</si>
  <si>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</si>
  <si>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</si>
  <si>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</si>
  <si>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</si>
  <si>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</si>
  <si>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</si>
  <si>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</si>
  <si>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</si>
  <si>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</si>
  <si>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</si>
  <si>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</si>
  <si>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</si>
  <si>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</si>
  <si>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</si>
  <si>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</si>
  <si>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</si>
  <si>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</si>
  <si>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</si>
  <si>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</si>
  <si>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</si>
  <si>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</si>
  <si>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</si>
  <si>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</si>
  <si>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</si>
  <si>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</si>
  <si>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</si>
  <si>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</si>
  <si>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</si>
  <si>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</si>
  <si>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</si>
  <si>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</si>
  <si>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</si>
  <si>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</si>
  <si>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</si>
  <si>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</si>
  <si>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</si>
  <si>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</si>
  <si>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</si>
  <si>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</si>
  <si>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</si>
  <si>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</si>
  <si>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</si>
  <si>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</si>
  <si>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</si>
  <si>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</si>
  <si>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</si>
  <si>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</si>
  <si>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</si>
  <si>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</si>
  <si>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</si>
  <si>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</si>
  <si>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</si>
  <si>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</si>
  <si>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</si>
  <si>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</si>
  <si>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</si>
  <si>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</si>
  <si>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</si>
  <si>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</si>
  <si>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</si>
  <si>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</si>
  <si>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</si>
  <si>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</si>
  <si>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</si>
  <si>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</si>
  <si>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</si>
  <si>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</si>
  <si>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</si>
  <si>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</si>
  <si>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</si>
  <si>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</si>
  <si>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</si>
  <si>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</si>
  <si>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</si>
  <si>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</si>
  <si>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</si>
  <si>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</si>
  <si>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</si>
  <si>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</si>
  <si>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</si>
  <si>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</si>
  <si>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</si>
  <si>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</si>
  <si>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</si>
  <si>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</si>
  <si>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</si>
  <si>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</si>
  <si>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</si>
  <si>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</si>
  <si>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</si>
  <si>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</si>
  <si>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</si>
  <si>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</si>
  <si>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</si>
  <si>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</si>
  <si>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</si>
  <si>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</si>
  <si>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</si>
  <si>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</si>
  <si>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</si>
  <si>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</si>
  <si>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</si>
  <si>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</si>
  <si>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</si>
  <si>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</si>
  <si>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</si>
  <si>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</si>
  <si>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</si>
  <si>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</si>
  <si>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</si>
  <si>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</si>
  <si>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</si>
  <si>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</si>
  <si>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</si>
  <si>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</si>
  <si>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</si>
  <si>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</si>
  <si>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</si>
  <si>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</si>
  <si>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</si>
  <si>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</si>
  <si>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</si>
  <si>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</si>
  <si>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</si>
  <si>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</si>
  <si>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</si>
  <si>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</si>
  <si>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</si>
  <si>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</si>
  <si>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</si>
  <si>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</si>
  <si>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</si>
  <si>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</si>
  <si>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</si>
  <si>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</si>
  <si>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</si>
  <si>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</si>
  <si>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</si>
  <si>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</si>
  <si>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</si>
  <si>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</si>
  <si>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</si>
  <si>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</si>
  <si>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</si>
  <si>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</si>
  <si>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</si>
  <si>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</si>
  <si>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</si>
  <si>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</si>
  <si>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</si>
  <si>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</si>
  <si>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</si>
  <si>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</si>
  <si>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</si>
  <si>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</si>
  <si>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</si>
  <si>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</si>
  <si>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</si>
  <si>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</si>
  <si>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</si>
  <si>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</si>
  <si>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</si>
  <si>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</si>
  <si>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</si>
  <si>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</si>
  <si>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</si>
  <si>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</si>
  <si>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</si>
  <si>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</si>
  <si>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</si>
  <si>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</si>
  <si>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</si>
  <si>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</si>
  <si>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</si>
  <si>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</si>
  <si>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</si>
  <si>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</si>
  <si>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</si>
  <si>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</si>
  <si>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</si>
  <si>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</si>
  <si>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</si>
  <si>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</si>
  <si>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</si>
  <si>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</si>
  <si>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</si>
  <si>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</si>
  <si>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</si>
  <si>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</si>
  <si>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</si>
  <si>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</si>
  <si>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</si>
  <si>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</si>
  <si>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</si>
  <si>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</si>
  <si>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</si>
  <si>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</si>
  <si>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</si>
  <si>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</si>
  <si>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</si>
  <si>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</si>
  <si>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</si>
  <si>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</si>
  <si>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</si>
  <si>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</si>
  <si>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</si>
  <si>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</si>
  <si>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</si>
  <si>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</si>
  <si>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</si>
  <si>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</si>
  <si>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</si>
  <si>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</si>
  <si>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</si>
  <si>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</si>
  <si>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</si>
  <si>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</si>
  <si>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</si>
  <si>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</si>
  <si>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</si>
  <si>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</si>
  <si>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</si>
  <si>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</si>
  <si>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</si>
  <si>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</si>
  <si>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</si>
  <si>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</si>
  <si>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</si>
  <si>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</si>
  <si>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</si>
  <si>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</si>
  <si>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</si>
  <si>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</si>
  <si>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</si>
  <si>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</si>
  <si>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</si>
  <si>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</si>
  <si>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</si>
  <si>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</si>
  <si>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</si>
  <si>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</si>
  <si>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</si>
  <si>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</si>
  <si>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</si>
  <si>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</si>
  <si>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</si>
  <si>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</si>
  <si>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</si>
  <si>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</si>
  <si>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</si>
  <si>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</si>
  <si>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</si>
  <si>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</si>
  <si>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</si>
  <si>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</si>
  <si>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</si>
  <si>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</si>
  <si>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</si>
  <si>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</si>
  <si>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</si>
  <si>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</si>
  <si>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</si>
  <si>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</si>
  <si>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</si>
  <si>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</si>
  <si>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</si>
  <si>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</si>
  <si>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</si>
  <si>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</si>
  <si>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</si>
  <si>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</si>
  <si>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</si>
  <si>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</si>
  <si>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</si>
  <si>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</si>
  <si>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</si>
  <si>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</si>
  <si>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</si>
  <si>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</si>
  <si>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</si>
  <si>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</si>
  <si>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</si>
  <si>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</si>
  <si>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</si>
  <si>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</si>
  <si>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</si>
  <si>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</si>
  <si>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</si>
  <si>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</si>
  <si>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</si>
  <si>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</si>
  <si>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</si>
  <si>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</si>
  <si>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</si>
  <si>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</si>
  <si>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</si>
  <si>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</si>
  <si>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</si>
  <si>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</si>
  <si>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</si>
  <si>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</si>
  <si>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</si>
  <si>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</si>
  <si>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</si>
  <si>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</si>
  <si>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</si>
  <si>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</si>
  <si>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</si>
  <si>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</si>
  <si>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</si>
  <si>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</si>
  <si>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</si>
  <si>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</si>
  <si>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</si>
  <si>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</si>
  <si>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</si>
  <si>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</si>
  <si>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</si>
  <si>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</si>
  <si>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</si>
  <si>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</si>
  <si>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</si>
  <si>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</si>
  <si>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</si>
  <si>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</si>
  <si>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</si>
  <si>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</si>
  <si>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</si>
  <si>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</si>
  <si>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</si>
  <si>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</si>
  <si>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</si>
  <si>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</si>
  <si>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</si>
  <si>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</si>
  <si>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</si>
  <si>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</si>
  <si>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</si>
  <si>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</si>
  <si>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</si>
  <si>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</si>
  <si>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</si>
  <si>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</si>
  <si>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</si>
  <si>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</si>
  <si>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</si>
  <si>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</si>
  <si>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</si>
  <si>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</si>
  <si>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</si>
  <si>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</si>
  <si>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</si>
  <si>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</si>
  <si>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</si>
  <si>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</si>
  <si>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</si>
  <si>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</si>
  <si>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</si>
  <si>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</si>
  <si>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</si>
  <si>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</si>
  <si>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</si>
  <si>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</si>
  <si>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</si>
  <si>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</si>
  <si>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</si>
  <si>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</si>
  <si>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</si>
  <si>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</si>
  <si>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</si>
  <si>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</si>
  <si>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</si>
  <si>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</si>
  <si>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</si>
  <si>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</si>
  <si>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</si>
  <si>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</si>
  <si>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</si>
  <si>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</si>
  <si>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</si>
  <si>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</si>
  <si>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</si>
  <si>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</si>
  <si>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</si>
  <si>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</si>
  <si>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</si>
  <si>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</si>
  <si>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</si>
  <si>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</si>
  <si>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</si>
  <si>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</si>
  <si>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</si>
  <si>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</si>
  <si>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</si>
  <si>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</si>
  <si>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</si>
  <si>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</si>
  <si>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</si>
  <si>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</si>
  <si>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</si>
  <si>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</si>
  <si>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</si>
  <si>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</si>
  <si>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</si>
  <si>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</si>
  <si>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</si>
  <si>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</si>
  <si>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</si>
  <si>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</si>
  <si>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</si>
  <si>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</si>
  <si>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</si>
  <si>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</si>
  <si>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</si>
  <si>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</si>
  <si>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</si>
  <si>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</si>
  <si>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</si>
  <si>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</si>
  <si>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</si>
  <si>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</si>
  <si>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</si>
  <si>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</si>
  <si>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</si>
  <si>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</si>
  <si>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</si>
  <si>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</si>
  <si>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</si>
  <si>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</si>
  <si>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</si>
  <si>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</si>
  <si>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</si>
  <si>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</si>
  <si>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</si>
  <si>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</si>
  <si>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</si>
  <si>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</si>
  <si>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</si>
  <si>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</si>
  <si>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</si>
  <si>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</si>
  <si>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</si>
  <si>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</si>
  <si>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</si>
  <si>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</si>
  <si>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</si>
  <si>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</si>
  <si>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</si>
  <si>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</si>
  <si>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</si>
  <si>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</si>
  <si>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</si>
  <si>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</si>
  <si>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</si>
  <si>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</si>
  <si>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</si>
  <si>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</si>
  <si>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</si>
  <si>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</si>
  <si>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</si>
  <si>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</si>
  <si>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</si>
  <si>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</si>
  <si>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</si>
  <si>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</si>
  <si>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</si>
  <si>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</si>
  <si>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</si>
  <si>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</si>
  <si>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</si>
  <si>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</si>
  <si>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</si>
  <si>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</si>
  <si>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</si>
  <si>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</si>
  <si>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</si>
  <si>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</si>
  <si>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</si>
  <si>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</si>
  <si>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</si>
  <si>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</si>
  <si>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</si>
  <si>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</si>
  <si>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</si>
  <si>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</si>
  <si>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</si>
  <si>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</si>
  <si>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</si>
  <si>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</si>
  <si>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</si>
  <si>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</si>
  <si>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</si>
  <si>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</si>
  <si>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</si>
  <si>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</si>
  <si>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</si>
  <si>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</si>
  <si>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</si>
  <si>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</si>
  <si>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</si>
  <si>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</si>
  <si>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</si>
  <si>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</si>
  <si>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</si>
  <si>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</si>
  <si>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</si>
  <si>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</si>
  <si>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</si>
  <si>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</si>
  <si>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</si>
  <si>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</si>
  <si>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</si>
  <si>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</si>
  <si>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</si>
  <si>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</si>
  <si>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</si>
  <si>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</si>
  <si>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</si>
  <si>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</si>
  <si>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</si>
  <si>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</si>
  <si>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</si>
  <si>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</si>
  <si>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</si>
  <si>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</si>
  <si>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</si>
  <si>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</si>
  <si>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</si>
  <si>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</si>
  <si>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</si>
  <si>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</si>
  <si>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</si>
  <si>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</si>
  <si>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</si>
  <si>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</si>
  <si>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</si>
  <si>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</si>
  <si>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</si>
  <si>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</si>
  <si>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</si>
  <si>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</si>
  <si>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</si>
  <si>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</si>
  <si>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</si>
  <si>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</si>
  <si>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</si>
  <si>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</si>
  <si>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</si>
  <si>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</si>
  <si>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</si>
  <si>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</si>
  <si>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</si>
  <si>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</si>
  <si>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</si>
  <si>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</si>
  <si>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</si>
  <si>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</si>
  <si>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</si>
  <si>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</si>
  <si>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</si>
  <si>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</si>
  <si>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</si>
  <si>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</si>
  <si>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</si>
  <si>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</si>
  <si>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</si>
  <si>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</si>
  <si>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</si>
  <si>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</si>
  <si>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</si>
  <si>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</si>
  <si>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</si>
  <si>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</si>
  <si>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</si>
  <si>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</si>
  <si>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</si>
  <si>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</si>
  <si>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</si>
  <si>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</si>
  <si>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</si>
  <si>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</si>
  <si>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</si>
  <si>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</si>
  <si>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</si>
  <si>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</si>
  <si>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</si>
  <si>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</si>
  <si>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</si>
  <si>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</si>
  <si>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</si>
  <si>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</si>
  <si>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</si>
  <si>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</si>
  <si>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</si>
  <si>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</si>
  <si>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</si>
  <si>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</si>
  <si>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</si>
  <si>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</si>
  <si>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</si>
  <si>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</si>
  <si>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</si>
  <si>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</si>
  <si>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</si>
  <si>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</si>
  <si>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</si>
  <si>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</si>
  <si>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</si>
  <si>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</si>
  <si>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</si>
  <si>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</si>
  <si>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</si>
  <si>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</si>
  <si>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</si>
  <si>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</si>
  <si>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</si>
  <si>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</si>
  <si>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</si>
  <si>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</si>
  <si>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</si>
  <si>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</si>
  <si>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</si>
  <si>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</si>
  <si>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</si>
  <si>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</si>
  <si>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</si>
  <si>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</si>
  <si>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</si>
  <si>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</si>
  <si>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</si>
  <si>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</si>
  <si>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</si>
  <si>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</si>
  <si>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</si>
  <si>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</si>
  <si>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</si>
  <si>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</si>
  <si>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</si>
  <si>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</si>
  <si>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</si>
  <si>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</si>
  <si>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</si>
  <si>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</si>
  <si>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</si>
  <si>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</si>
  <si>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</si>
  <si>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</si>
  <si>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</si>
  <si>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</si>
  <si>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</si>
  <si>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</si>
  <si>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</si>
  <si>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</si>
  <si>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</si>
  <si>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</si>
  <si>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</si>
  <si>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</si>
  <si>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</si>
  <si>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</si>
  <si>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</si>
  <si>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</si>
  <si>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</si>
  <si>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</si>
  <si>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</si>
  <si>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</si>
  <si>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</si>
  <si>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</si>
  <si>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</si>
  <si>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</si>
  <si>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</si>
  <si>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</si>
  <si>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</si>
  <si>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</si>
  <si>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</si>
  <si>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</si>
  <si>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</si>
  <si>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</si>
  <si>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</si>
  <si>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</si>
  <si>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</si>
  <si>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</si>
  <si>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</si>
  <si>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</si>
  <si>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</si>
  <si>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</si>
  <si>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</si>
  <si>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</si>
  <si>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</si>
  <si>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</si>
  <si>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</si>
  <si>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</si>
  <si>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</si>
  <si>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</si>
  <si>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</si>
  <si>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</si>
  <si>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</si>
  <si>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</si>
  <si>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</si>
  <si>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</si>
  <si>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</si>
  <si>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</si>
  <si>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</si>
  <si>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</si>
  <si>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</si>
  <si>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</si>
  <si>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</si>
  <si>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</si>
  <si>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</si>
  <si>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</si>
  <si>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</si>
  <si>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</si>
  <si>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</si>
  <si>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</si>
  <si>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</si>
  <si>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</si>
  <si>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</si>
  <si>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</si>
  <si>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</si>
  <si>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</si>
  <si>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</si>
  <si>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</si>
  <si>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</si>
  <si>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</si>
  <si>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</si>
  <si>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</si>
  <si>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</si>
  <si>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</si>
  <si>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</si>
  <si>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</si>
  <si>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</si>
  <si>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</si>
  <si>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</si>
  <si>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</si>
  <si>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</si>
  <si>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</si>
  <si>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</si>
  <si>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</si>
  <si>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</si>
  <si>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</si>
  <si>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</si>
  <si>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</si>
  <si>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</si>
  <si>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</si>
  <si>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</si>
  <si>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</si>
  <si>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</si>
  <si>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</si>
  <si>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</si>
  <si>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</si>
  <si>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</si>
  <si>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</si>
  <si>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</si>
  <si>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</si>
  <si>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</si>
  <si>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</si>
  <si>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</si>
  <si>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</si>
  <si>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</si>
  <si>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</si>
  <si>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</si>
  <si>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</si>
  <si>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</si>
  <si>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</si>
  <si>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</si>
  <si>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</si>
  <si>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</si>
  <si>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</si>
  <si>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</si>
  <si>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</si>
  <si>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</si>
  <si>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</si>
  <si>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</si>
  <si>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</si>
  <si>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</si>
  <si>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</si>
  <si>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</si>
  <si>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</si>
  <si>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</si>
  <si>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</si>
  <si>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</si>
  <si>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</si>
  <si>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</si>
  <si>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</si>
  <si>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</si>
  <si>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</si>
  <si>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</si>
  <si>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</si>
  <si>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</si>
  <si>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</si>
  <si>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</si>
  <si>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</si>
  <si>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</si>
  <si>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</si>
  <si>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</si>
  <si>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</si>
  <si>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</si>
  <si>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</si>
  <si>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</si>
  <si>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</si>
  <si>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</si>
  <si>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</si>
  <si>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</si>
  <si>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</si>
  <si>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</si>
  <si>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</si>
  <si>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</si>
  <si>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</si>
  <si>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</si>
  <si>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</si>
  <si>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</si>
  <si>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</si>
  <si>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</si>
  <si>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</si>
  <si>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</si>
  <si>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</si>
  <si>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</si>
  <si>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</si>
  <si>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</si>
  <si>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</si>
  <si>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</si>
  <si>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</si>
  <si>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</si>
  <si>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</si>
  <si>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</si>
  <si>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</si>
  <si>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</si>
  <si>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</si>
  <si>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</si>
  <si>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</si>
  <si>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</si>
  <si>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</si>
  <si>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</si>
  <si>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</si>
  <si>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</si>
  <si>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</si>
  <si>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</si>
  <si>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</si>
  <si>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</si>
  <si>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</si>
  <si>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</si>
  <si>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</si>
  <si>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</si>
  <si>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</si>
  <si>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</si>
  <si>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</si>
  <si>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</si>
  <si>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</si>
  <si>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</si>
  <si>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</si>
  <si>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</si>
  <si>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</si>
  <si>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</si>
  <si>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</si>
  <si>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</si>
  <si>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</si>
  <si>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</si>
  <si>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</si>
  <si>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</si>
  <si>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</si>
  <si>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</si>
  <si>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</si>
  <si>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</si>
  <si>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</si>
  <si>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</si>
  <si>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</si>
  <si>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</si>
  <si>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</si>
  <si>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</si>
  <si>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</si>
  <si>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</si>
  <si>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</si>
  <si>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</si>
  <si>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</si>
  <si>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</si>
  <si>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</si>
  <si>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</si>
  <si>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</si>
  <si>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</si>
  <si>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</si>
  <si>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</si>
  <si>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</si>
  <si>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</si>
  <si>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</si>
  <si>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</si>
  <si>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</si>
  <si>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</si>
  <si>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</si>
  <si>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</si>
  <si>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</si>
  <si>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</si>
  <si>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</si>
  <si>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</si>
  <si>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</si>
  <si>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</si>
  <si>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</si>
  <si>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</si>
  <si>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</si>
  <si>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</si>
  <si>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</si>
  <si>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</si>
  <si>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</si>
  <si>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</si>
  <si>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</si>
  <si>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</si>
  <si>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</si>
  <si>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</si>
  <si>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</si>
  <si>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</si>
  <si>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</si>
  <si>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</si>
  <si>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</si>
  <si>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</si>
  <si>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</si>
  <si>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</si>
  <si>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</si>
  <si>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</si>
  <si>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</si>
  <si>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</si>
  <si>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</si>
  <si>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</si>
  <si>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</si>
  <si>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</si>
  <si>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</si>
  <si>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</si>
  <si>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</si>
  <si>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</si>
  <si>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</si>
  <si>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</si>
  <si>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</si>
  <si>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</si>
  <si>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</si>
  <si>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</si>
  <si>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</si>
  <si>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</si>
  <si>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</si>
  <si>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</si>
  <si>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</si>
  <si>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</si>
  <si>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</si>
  <si>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</si>
  <si>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</si>
  <si>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</si>
  <si>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</si>
  <si>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</si>
  <si>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</si>
  <si>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</si>
  <si>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</si>
  <si>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</si>
  <si>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</si>
  <si>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</si>
  <si>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</si>
  <si>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</si>
  <si>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</si>
  <si>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</si>
  <si>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</si>
  <si>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</si>
  <si>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</si>
  <si>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</si>
  <si>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</si>
  <si>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</si>
  <si>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</si>
  <si>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</si>
  <si>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</si>
  <si>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</si>
  <si>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</si>
  <si>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</si>
  <si>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</si>
  <si>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</si>
  <si>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</si>
  <si>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</si>
  <si>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</si>
  <si>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</si>
  <si>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</si>
  <si>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</si>
  <si>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</si>
  <si>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</si>
  <si>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</si>
  <si>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</si>
  <si>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</si>
  <si>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</si>
  <si>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</si>
  <si>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</si>
  <si>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</si>
  <si>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</si>
  <si>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</si>
  <si>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</si>
  <si>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</si>
  <si>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</si>
  <si>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</si>
  <si>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</si>
  <si>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</si>
  <si>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</si>
  <si>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</si>
  <si>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</si>
  <si>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</si>
  <si>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</si>
  <si>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</si>
  <si>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</si>
  <si>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</si>
  <si>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</si>
  <si>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</si>
  <si>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</si>
  <si>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</si>
  <si>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</si>
  <si>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</si>
  <si>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</si>
  <si>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</si>
  <si>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</si>
  <si>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</si>
  <si>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</si>
  <si>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</si>
  <si>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</si>
  <si>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</si>
  <si>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</si>
  <si>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</si>
  <si>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</si>
  <si>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</si>
  <si>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</si>
  <si>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</si>
  <si>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</si>
  <si>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</si>
  <si>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</si>
  <si>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</si>
  <si>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</si>
  <si>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</si>
  <si>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</si>
  <si>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</si>
  <si>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</si>
  <si>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</si>
  <si>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</si>
  <si>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</si>
  <si>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</si>
  <si>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</si>
  <si>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</si>
  <si>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</si>
  <si>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</si>
  <si>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</si>
  <si>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</si>
  <si>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</si>
  <si>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</si>
  <si>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</si>
  <si>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</si>
  <si>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</si>
  <si>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</si>
  <si>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</si>
  <si>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</si>
  <si>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</si>
  <si>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</si>
  <si>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</si>
  <si>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</si>
  <si>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</si>
  <si>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</si>
  <si>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</si>
  <si>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</si>
  <si>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</si>
  <si>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</si>
  <si>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</si>
  <si>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</si>
  <si>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</si>
  <si>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</si>
  <si>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</si>
  <si>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</si>
  <si>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</si>
  <si>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</si>
  <si>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</si>
  <si>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</si>
  <si>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</si>
  <si>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</si>
  <si>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</si>
  <si>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</si>
  <si>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</si>
  <si>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</si>
  <si>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</si>
  <si>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</si>
  <si>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</si>
  <si>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</si>
  <si>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</si>
  <si>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</si>
  <si>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</si>
  <si>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</si>
  <si>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</si>
  <si>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</si>
  <si>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</si>
  <si>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</si>
  <si>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</si>
  <si>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</si>
  <si>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</si>
  <si>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</si>
  <si>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</si>
  <si>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</si>
  <si>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</si>
  <si>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</si>
  <si>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</si>
  <si>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</si>
  <si>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</si>
  <si>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</si>
  <si>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</si>
  <si>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</si>
  <si>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</si>
  <si>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</si>
  <si>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</si>
  <si>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</si>
  <si>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</si>
  <si>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</si>
  <si>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</si>
  <si>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</si>
  <si>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</si>
  <si>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</si>
  <si>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</si>
  <si>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</si>
  <si>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</si>
  <si>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</si>
  <si>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</si>
  <si>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</si>
  <si>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</si>
  <si>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</si>
  <si>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</si>
  <si>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</si>
  <si>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</si>
  <si>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</si>
  <si>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</si>
  <si>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</si>
  <si>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</si>
  <si>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</si>
  <si>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</si>
  <si>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</si>
  <si>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</si>
  <si>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</si>
  <si>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</si>
  <si>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</si>
  <si>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</si>
  <si>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</si>
  <si>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</si>
  <si>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</si>
  <si>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</si>
  <si>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</si>
  <si>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</si>
  <si>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</si>
  <si>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</si>
  <si>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</si>
  <si>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</si>
  <si>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</si>
  <si>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</si>
  <si>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</si>
  <si>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</si>
  <si>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</si>
  <si>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</si>
  <si>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</si>
  <si>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</si>
  <si>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</si>
  <si>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</si>
  <si>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</si>
  <si>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</si>
  <si>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</si>
  <si>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</si>
  <si>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</si>
  <si>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</si>
  <si>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</si>
  <si>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</si>
  <si>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</si>
  <si>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</si>
  <si>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</si>
  <si>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</si>
  <si>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</si>
  <si>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</si>
  <si>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</si>
  <si>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</si>
  <si>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</si>
  <si>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</si>
  <si>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</si>
  <si>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</si>
  <si>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</si>
  <si>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</si>
  <si>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</si>
  <si>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</si>
  <si>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</si>
  <si>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</si>
  <si>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</si>
  <si>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</si>
  <si>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</si>
  <si>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</si>
  <si>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</si>
  <si>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</si>
  <si>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</si>
  <si>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</si>
  <si>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</si>
  <si>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</si>
  <si>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</si>
  <si>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</si>
  <si>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</si>
  <si>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</si>
  <si>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</si>
  <si>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</si>
  <si>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</si>
  <si>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</si>
  <si>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</si>
  <si>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</si>
  <si>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</si>
  <si>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</si>
  <si>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</si>
  <si>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</si>
  <si>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</si>
  <si>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</si>
  <si>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</si>
  <si>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</si>
  <si>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</si>
  <si>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</si>
  <si>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</si>
  <si>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</si>
  <si>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</si>
  <si>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</si>
  <si>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</si>
  <si>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</si>
  <si>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</si>
  <si>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</si>
  <si>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</si>
  <si>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</si>
  <si>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</si>
  <si>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</si>
  <si>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</si>
  <si>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</si>
  <si>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</si>
  <si>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</si>
  <si>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</si>
  <si>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</si>
  <si>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</si>
  <si>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</si>
  <si>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</si>
  <si>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</si>
  <si>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</si>
  <si>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</si>
  <si>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</si>
  <si>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</si>
  <si>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</si>
  <si>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</si>
  <si>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</si>
  <si>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</si>
  <si>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</si>
  <si>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</si>
  <si>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</si>
  <si>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</si>
  <si>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</si>
  <si>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</si>
  <si>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</si>
  <si>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</si>
  <si>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</si>
  <si>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</si>
  <si>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</si>
  <si>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</si>
  <si>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</si>
  <si>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</si>
  <si>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</si>
  <si>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</si>
  <si>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</si>
  <si>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</si>
  <si>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</si>
  <si>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</si>
  <si>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</si>
  <si>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</si>
  <si>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</si>
  <si>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</si>
  <si>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</si>
  <si>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</si>
  <si>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</si>
  <si>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</si>
  <si>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</si>
  <si>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</si>
  <si>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</si>
  <si>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</si>
  <si>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</si>
  <si>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</si>
  <si>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</si>
  <si>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</si>
  <si>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</si>
  <si>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</si>
  <si>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</si>
  <si>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</si>
  <si>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</si>
  <si>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</si>
  <si>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</si>
  <si>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</si>
  <si>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</si>
  <si>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</si>
  <si>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</si>
  <si>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</si>
  <si>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</si>
  <si>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</si>
  <si>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</si>
  <si>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</si>
  <si>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</si>
  <si>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</si>
  <si>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</si>
  <si>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</si>
  <si>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</si>
  <si>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</si>
  <si>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</si>
  <si>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</si>
  <si>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</si>
  <si>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</si>
  <si>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</si>
  <si>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</si>
  <si>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</si>
  <si>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</si>
  <si>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</si>
  <si>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</si>
  <si>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</si>
  <si>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</si>
  <si>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</si>
  <si>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</si>
  <si>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</si>
  <si>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</si>
  <si>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</si>
  <si>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</si>
  <si>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</si>
  <si>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</si>
  <si>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</si>
  <si>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</si>
  <si>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</si>
  <si>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</si>
  <si>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</si>
  <si>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</si>
  <si>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</si>
  <si>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</si>
  <si>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</si>
  <si>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</si>
  <si>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</si>
  <si>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</si>
  <si>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</si>
  <si>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</si>
  <si>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</si>
  <si>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</si>
  <si>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</si>
  <si>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</si>
  <si>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</si>
  <si>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</si>
  <si>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</si>
  <si>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</si>
  <si>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</si>
  <si>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</si>
  <si>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</si>
  <si>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</si>
  <si>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</si>
  <si>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</si>
  <si>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</si>
  <si>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</si>
  <si>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</si>
  <si>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</si>
  <si>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</si>
  <si>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</si>
  <si>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</si>
  <si>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</si>
  <si>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</si>
  <si>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</si>
  <si>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</si>
  <si>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</si>
  <si>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</si>
  <si>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</si>
  <si>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</si>
  <si>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</si>
  <si>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</si>
  <si>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</si>
  <si>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</si>
  <si>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</si>
  <si>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</si>
  <si>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</si>
  <si>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</si>
  <si>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</si>
  <si>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</si>
  <si>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</si>
  <si>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</si>
  <si>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</si>
  <si>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</si>
  <si>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</si>
  <si>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</si>
  <si>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</si>
  <si>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</si>
  <si>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</si>
  <si>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</si>
  <si>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</si>
  <si>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</si>
  <si>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</si>
  <si>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</si>
  <si>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</si>
  <si>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</si>
  <si>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</si>
  <si>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</si>
  <si>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</si>
  <si>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</si>
  <si>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</si>
  <si>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</si>
  <si>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</si>
  <si>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</si>
  <si>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</si>
  <si>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</si>
  <si>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</si>
  <si>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</si>
  <si>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</si>
  <si>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</si>
  <si>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</si>
  <si>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</si>
  <si>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</si>
  <si>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</si>
  <si>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</si>
  <si>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</si>
  <si>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</si>
  <si>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</si>
  <si>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</si>
  <si>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</si>
  <si>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</si>
  <si>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</si>
  <si>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</si>
  <si>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</si>
  <si>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</si>
  <si>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</si>
  <si>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</si>
  <si>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</si>
  <si>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</si>
  <si>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</si>
  <si>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</si>
  <si>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</si>
  <si>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</si>
  <si>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</si>
  <si>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</si>
  <si>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</si>
  <si>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</si>
  <si>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</si>
  <si>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</si>
  <si>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</si>
  <si>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</si>
  <si>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</si>
  <si>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</si>
  <si>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</si>
  <si>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</si>
  <si>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</si>
  <si>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</si>
  <si>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</si>
  <si>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</si>
  <si>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</si>
  <si>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</si>
  <si>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</si>
  <si>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</si>
  <si>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</si>
  <si>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</si>
  <si>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</si>
  <si>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</si>
  <si>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</si>
  <si>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</si>
  <si>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</si>
  <si>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</si>
  <si>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</si>
  <si>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</si>
  <si>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</si>
  <si>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</si>
  <si>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</si>
  <si>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</si>
  <si>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</si>
  <si>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</si>
  <si>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</si>
  <si>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</si>
  <si>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</si>
  <si>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</si>
  <si>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</si>
  <si>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</si>
  <si>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</si>
  <si>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</si>
  <si>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</si>
  <si>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</si>
  <si>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</si>
  <si>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</si>
  <si>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</si>
  <si>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</si>
  <si>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</si>
  <si>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</si>
  <si>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</si>
  <si>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</si>
  <si>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</si>
  <si>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</si>
  <si>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</si>
  <si>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</si>
  <si>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</si>
  <si>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</si>
  <si>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</si>
  <si>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</si>
  <si>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</si>
  <si>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</si>
  <si>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</si>
  <si>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</si>
  <si>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</si>
  <si>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</si>
  <si>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</si>
  <si>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</si>
  <si>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</si>
  <si>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</si>
  <si>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</si>
  <si>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</si>
  <si>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</si>
  <si>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</si>
  <si>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</si>
  <si>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</si>
  <si>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</si>
  <si>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</si>
  <si>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</si>
  <si>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</si>
  <si>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</si>
  <si>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</si>
  <si>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</si>
  <si>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</si>
  <si>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</si>
  <si>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</si>
  <si>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</si>
  <si>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</si>
  <si>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</si>
  <si>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</si>
  <si>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</si>
  <si>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</si>
  <si>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</si>
  <si>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</si>
  <si>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</si>
  <si>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</si>
  <si>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</si>
  <si>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</si>
  <si>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</si>
  <si>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</si>
  <si>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</si>
  <si>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</si>
  <si>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</si>
  <si>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</si>
  <si>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</si>
  <si>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</si>
  <si>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</si>
  <si>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</si>
  <si>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</si>
  <si>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</si>
  <si>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</si>
  <si>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</si>
  <si>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</si>
  <si>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</si>
  <si>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</si>
  <si>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</si>
  <si>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</si>
  <si>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</si>
  <si>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</si>
  <si>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</si>
  <si>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</si>
  <si>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</si>
  <si>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</si>
  <si>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</si>
  <si>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</si>
  <si>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</si>
  <si>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</si>
  <si>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</si>
  <si>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</si>
  <si>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</si>
  <si>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</si>
  <si>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</si>
  <si>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</si>
  <si>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</si>
  <si>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</si>
  <si>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</si>
  <si>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</si>
  <si>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</si>
  <si>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</si>
  <si>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</si>
  <si>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</si>
  <si>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</si>
  <si>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</si>
  <si>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</si>
  <si>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</si>
  <si>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</si>
  <si>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</si>
  <si>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</si>
  <si>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</si>
  <si>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</si>
  <si>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</si>
  <si>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</si>
  <si>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</si>
  <si>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</si>
  <si>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</si>
  <si>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</si>
  <si>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</si>
  <si>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</si>
  <si>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</si>
  <si>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</si>
  <si>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</si>
  <si>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</si>
  <si>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</si>
  <si>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</si>
  <si>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</si>
  <si>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</si>
  <si>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</si>
  <si>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</si>
  <si>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</si>
  <si>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</si>
  <si>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</si>
  <si>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</si>
  <si>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</si>
  <si>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</si>
  <si>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</si>
  <si>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</si>
  <si>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</si>
  <si>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</si>
  <si>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</si>
  <si>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</si>
  <si>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</si>
  <si>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</si>
  <si>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</si>
  <si>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</si>
  <si>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</si>
  <si>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</si>
  <si>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</si>
  <si>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</si>
  <si>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</si>
  <si>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</si>
  <si>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</si>
  <si>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</si>
  <si>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</si>
  <si>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</si>
  <si>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</si>
  <si>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</si>
  <si>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</si>
  <si>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</si>
  <si>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</si>
  <si>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</si>
  <si>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</si>
  <si>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</si>
  <si>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</si>
  <si>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</si>
  <si>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</si>
  <si>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</si>
  <si>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</si>
  <si>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</si>
  <si>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</si>
  <si>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</si>
  <si>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</si>
  <si>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</si>
  <si>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</si>
  <si>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</si>
  <si>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</si>
  <si>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</si>
  <si>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</si>
  <si>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</si>
  <si>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</si>
  <si>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</si>
  <si>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</si>
  <si>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</si>
  <si>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</si>
  <si>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</si>
  <si>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</si>
  <si>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</si>
  <si>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</si>
  <si>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</si>
  <si>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</si>
  <si>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</si>
  <si>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</si>
  <si>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</si>
  <si>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</si>
  <si>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</si>
  <si>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</si>
  <si>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</si>
  <si>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</si>
  <si>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</si>
  <si>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</si>
  <si>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</si>
  <si>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</si>
  <si>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</si>
  <si>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</si>
  <si>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</si>
  <si>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</si>
  <si>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</si>
  <si>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</si>
  <si>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</si>
  <si>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</si>
  <si>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</si>
  <si>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</si>
  <si>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</si>
  <si>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</si>
  <si>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</si>
  <si>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</si>
  <si>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</si>
  <si>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</si>
  <si>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</si>
  <si>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</si>
  <si>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</si>
  <si>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</si>
  <si>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</si>
  <si>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</si>
  <si>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</si>
  <si>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</si>
  <si>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</si>
  <si>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</si>
  <si>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</si>
  <si>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</si>
  <si>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</si>
  <si>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</si>
  <si>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</si>
  <si>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</si>
  <si>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</si>
  <si>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</si>
  <si>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</si>
  <si>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</si>
  <si>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</si>
  <si>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</si>
  <si>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</si>
  <si>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</si>
  <si>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</si>
  <si>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</si>
  <si>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</si>
  <si>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</si>
  <si>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</si>
  <si>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</si>
  <si>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</si>
  <si>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</si>
  <si>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</si>
  <si>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</si>
  <si>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</si>
  <si>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</si>
  <si>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</si>
  <si>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</si>
  <si>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</si>
  <si>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</si>
  <si>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</si>
  <si>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</si>
  <si>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</si>
  <si>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</si>
  <si>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</si>
  <si>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</si>
  <si>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</si>
  <si>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</si>
  <si>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</si>
  <si>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</si>
  <si>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</si>
  <si>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</si>
  <si>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</si>
  <si>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</si>
  <si>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</si>
  <si>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</si>
  <si>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</si>
  <si>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</si>
  <si>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</si>
  <si>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</si>
  <si>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</si>
  <si>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</si>
  <si>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</si>
  <si>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</si>
  <si>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</si>
  <si>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</si>
  <si>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</si>
  <si>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</si>
  <si>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</si>
  <si>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</si>
  <si>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</si>
  <si>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</si>
  <si>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</si>
  <si>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</si>
  <si>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</si>
  <si>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</si>
  <si>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</si>
  <si>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</si>
  <si>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</si>
  <si>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</si>
  <si>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</si>
  <si>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</si>
  <si>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</si>
  <si>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</si>
  <si>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</si>
  <si>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</si>
  <si>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</si>
  <si>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</si>
  <si>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</si>
  <si>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</si>
  <si>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</si>
  <si>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</si>
  <si>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</si>
  <si>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</si>
  <si>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</si>
  <si>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</si>
  <si>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</si>
  <si>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</si>
  <si>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</si>
  <si>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</si>
  <si>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</si>
  <si>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</si>
  <si>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</si>
  <si>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</si>
  <si>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</si>
  <si>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</si>
  <si>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</si>
  <si>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</si>
  <si>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</si>
  <si>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</si>
  <si>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</si>
  <si>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</si>
  <si>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</si>
  <si>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</si>
  <si>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</si>
  <si>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</si>
  <si>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</si>
  <si>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</si>
  <si>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</si>
  <si>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</si>
  <si>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</si>
  <si>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</si>
  <si>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</si>
  <si>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</si>
  <si>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</si>
  <si>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</si>
  <si>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</si>
  <si>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</si>
  <si>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</si>
  <si>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</si>
  <si>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</si>
  <si>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</si>
  <si>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</si>
  <si>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</si>
  <si>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</si>
  <si>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</si>
  <si>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</si>
  <si>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</si>
  <si>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</si>
  <si>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</si>
  <si>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</si>
  <si>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</si>
  <si>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</si>
  <si>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</si>
  <si>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</si>
  <si>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</si>
  <si>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</si>
  <si>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</si>
  <si>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</si>
  <si>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</si>
  <si>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</si>
  <si>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</si>
  <si>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</si>
  <si>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</si>
  <si>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</si>
  <si>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</si>
  <si>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</si>
  <si>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</si>
  <si>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</si>
  <si>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</si>
  <si>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</si>
  <si>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</si>
  <si>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</si>
  <si>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</si>
  <si>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</si>
  <si>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</si>
  <si>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</si>
  <si>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</si>
  <si>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</si>
  <si>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</si>
  <si>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</si>
  <si>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</si>
  <si>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</si>
  <si>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</si>
  <si>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</si>
  <si>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</si>
  <si>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</si>
  <si>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</si>
  <si>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</si>
  <si>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</si>
  <si>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</si>
  <si>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</si>
  <si>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</si>
  <si>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</si>
  <si>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</si>
  <si>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</si>
  <si>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</si>
  <si>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</si>
  <si>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</si>
  <si>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</si>
  <si>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</si>
  <si>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</si>
  <si>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</si>
  <si>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</si>
  <si>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</si>
  <si>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</si>
  <si>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</si>
  <si>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</si>
  <si>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</si>
  <si>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</si>
  <si>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</si>
  <si>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</si>
  <si>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</si>
  <si>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</si>
  <si>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</si>
  <si>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</si>
  <si>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</si>
  <si>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</si>
  <si>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</si>
  <si>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</si>
  <si>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</si>
  <si>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</si>
  <si>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</si>
  <si>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</si>
  <si>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</si>
  <si>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</si>
  <si>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</si>
  <si>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</si>
  <si>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</si>
  <si>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</si>
  <si>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</si>
  <si>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</si>
  <si>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</si>
  <si>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</si>
  <si>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</si>
  <si>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</si>
  <si>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</si>
  <si>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</si>
  <si>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</si>
  <si>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</si>
  <si>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</si>
  <si>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</si>
  <si>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</si>
  <si>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</si>
  <si>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</si>
  <si>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</si>
  <si>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</si>
  <si>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</si>
  <si>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</si>
  <si>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</si>
  <si>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</si>
  <si>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</si>
  <si>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</si>
  <si>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</si>
  <si>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</si>
  <si>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</si>
  <si>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</si>
  <si>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</si>
  <si>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</si>
  <si>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</si>
  <si>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</si>
  <si>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</si>
  <si>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</si>
  <si>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</si>
  <si>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</si>
  <si>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</si>
  <si>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</si>
  <si>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</si>
  <si>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</si>
  <si>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</si>
  <si>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</si>
  <si>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</si>
  <si>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</si>
  <si>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</si>
  <si>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</si>
  <si>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</si>
  <si>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</si>
  <si>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</si>
  <si>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</si>
  <si>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</si>
  <si>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</si>
  <si>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</si>
  <si>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</si>
  <si>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</si>
  <si>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</si>
  <si>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</si>
  <si>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</si>
  <si>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</si>
  <si>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</si>
  <si>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</si>
  <si>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</si>
  <si>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</si>
  <si>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</si>
  <si>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</si>
  <si>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</si>
  <si>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</si>
  <si>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</si>
  <si>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</si>
  <si>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</si>
  <si>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</si>
  <si>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</si>
  <si>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</si>
  <si>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</si>
  <si>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</si>
  <si>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</si>
  <si>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</si>
  <si>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</si>
  <si>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</si>
  <si>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</si>
  <si>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</si>
  <si>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</si>
  <si>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</si>
  <si>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</si>
  <si>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</si>
  <si>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</si>
  <si>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</si>
  <si>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</si>
  <si>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</si>
  <si>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</si>
  <si>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</si>
  <si>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</si>
  <si>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</si>
  <si>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</si>
  <si>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</si>
  <si>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</si>
  <si>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</si>
  <si>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</si>
  <si>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</si>
  <si>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</si>
  <si>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</si>
  <si>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</si>
  <si>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</si>
  <si>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</si>
  <si>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</si>
  <si>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</si>
  <si>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</si>
  <si>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</si>
  <si>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</si>
  <si>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</si>
  <si>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</si>
  <si>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</si>
  <si>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</si>
  <si>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</si>
  <si>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</si>
  <si>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</si>
  <si>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</si>
  <si>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</si>
  <si>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</si>
  <si>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</si>
  <si>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</si>
  <si>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</si>
  <si>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</si>
  <si>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</si>
  <si>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</si>
  <si>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</si>
  <si>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</si>
  <si>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</si>
  <si>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</si>
  <si>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</si>
  <si>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</si>
  <si>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</si>
  <si>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</si>
  <si>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</si>
  <si>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</si>
  <si>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</si>
  <si>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</si>
  <si>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</si>
  <si>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</si>
  <si>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</si>
  <si>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</si>
  <si>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</si>
  <si>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</si>
  <si>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</si>
  <si>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</si>
  <si>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</si>
  <si>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</si>
  <si>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</si>
  <si>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</si>
  <si>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</si>
  <si>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</si>
  <si>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</si>
  <si>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</si>
  <si>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</si>
  <si>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</si>
  <si>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</si>
  <si>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</si>
  <si>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</si>
  <si>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</si>
  <si>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</si>
  <si>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</si>
  <si>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</si>
  <si>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</si>
  <si>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</si>
  <si>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</si>
  <si>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</si>
  <si>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</si>
  <si>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</si>
  <si>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</si>
  <si>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</si>
  <si>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</si>
  <si>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</si>
  <si>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</si>
  <si>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</si>
  <si>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</si>
  <si>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</si>
  <si>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</si>
  <si>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</si>
  <si>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</si>
  <si>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</si>
  <si>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</si>
  <si>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</si>
  <si>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</si>
  <si>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</si>
  <si>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</si>
  <si>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</si>
  <si>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</si>
  <si>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</si>
  <si>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</si>
  <si>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</si>
  <si>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</si>
  <si>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</si>
  <si>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</si>
  <si>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</si>
  <si>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</si>
  <si>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</si>
  <si>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</si>
  <si>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</si>
  <si>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</si>
  <si>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</si>
  <si>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</si>
  <si>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</si>
  <si>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</si>
  <si>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</si>
  <si>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</si>
  <si>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</si>
  <si>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</si>
  <si>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</si>
  <si>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</si>
  <si>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</si>
  <si>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</si>
  <si>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</si>
  <si>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</si>
  <si>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</si>
  <si>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</si>
  <si>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</si>
  <si>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</si>
  <si>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</si>
  <si>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</si>
  <si>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</si>
  <si>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</si>
  <si>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</si>
  <si>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</si>
  <si>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</si>
  <si>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</si>
  <si>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</si>
  <si>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</si>
  <si>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</si>
  <si>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</si>
  <si>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</si>
  <si>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</si>
  <si>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</si>
  <si>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</si>
  <si>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</si>
  <si>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</si>
  <si>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</si>
  <si>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</si>
  <si>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</si>
  <si>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</si>
  <si>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</si>
  <si>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</si>
  <si>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</si>
  <si>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</si>
  <si>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</si>
  <si>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</si>
  <si>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</si>
  <si>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</si>
  <si>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</si>
  <si>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</si>
  <si>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</si>
  <si>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</si>
  <si>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</si>
  <si>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</si>
  <si>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</si>
  <si>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</si>
  <si>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</si>
  <si>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</si>
  <si>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</si>
  <si>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</si>
  <si>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</si>
  <si>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</si>
  <si>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</si>
  <si>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</si>
  <si>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</si>
  <si>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</si>
  <si>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</si>
  <si>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</si>
  <si>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</si>
  <si>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</si>
  <si>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</si>
  <si>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</si>
  <si>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</si>
  <si>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</si>
  <si>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</si>
  <si>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</si>
  <si>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</si>
  <si>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</si>
  <si>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</si>
  <si>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</si>
  <si>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</si>
  <si>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</si>
  <si>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</si>
  <si>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</si>
  <si>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</si>
  <si>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</si>
  <si>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</si>
  <si>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</si>
  <si>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</si>
  <si>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</si>
  <si>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</si>
  <si>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</si>
  <si>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</si>
  <si>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</si>
  <si>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</si>
  <si>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</si>
  <si>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</si>
  <si>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</si>
  <si>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</si>
  <si>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</si>
  <si>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</si>
  <si>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</si>
  <si>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</si>
  <si>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</si>
  <si>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</si>
  <si>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</si>
  <si>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</si>
  <si>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</si>
  <si>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</si>
  <si>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</si>
  <si>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</si>
  <si>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</si>
  <si>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</si>
  <si>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</si>
  <si>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</si>
  <si>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</si>
  <si>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</si>
  <si>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</si>
  <si>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</si>
  <si>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</si>
  <si>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</si>
  <si>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</si>
  <si>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</si>
  <si>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</si>
  <si>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</si>
  <si>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</si>
  <si>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</si>
  <si>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</si>
  <si>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</si>
  <si>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</si>
  <si>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</si>
  <si>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</si>
  <si>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</si>
  <si>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</si>
  <si>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</si>
  <si>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</si>
  <si>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</si>
  <si>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</si>
  <si>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</si>
  <si>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</si>
  <si>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</si>
  <si>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</si>
  <si>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</si>
  <si>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</si>
  <si>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</si>
  <si>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</si>
  <si>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</si>
  <si>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</si>
  <si>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</si>
  <si>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</si>
  <si>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</si>
  <si>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</si>
  <si>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</si>
  <si>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</si>
  <si>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</si>
  <si>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</si>
  <si>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</si>
  <si>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</si>
  <si>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</si>
  <si>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</si>
  <si>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</si>
  <si>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</si>
  <si>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</si>
  <si>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</si>
  <si>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</si>
  <si>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</si>
  <si>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</si>
  <si>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</si>
  <si>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</si>
  <si>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</si>
  <si>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</si>
  <si>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</si>
  <si>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</si>
  <si>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</si>
  <si>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</si>
  <si>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</si>
  <si>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</si>
  <si>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</si>
  <si>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</si>
  <si>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</si>
  <si>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</si>
  <si>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</si>
  <si>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</si>
  <si>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</si>
  <si>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</si>
  <si>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</si>
  <si>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</si>
  <si>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</si>
  <si>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</si>
  <si>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</si>
  <si>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</si>
  <si>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</si>
  <si>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</si>
  <si>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</si>
  <si>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</si>
  <si>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</si>
  <si>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</si>
  <si>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</si>
  <si>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</si>
  <si>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</si>
  <si>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</si>
  <si>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</si>
  <si>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</si>
  <si>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</si>
  <si>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</si>
  <si>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</si>
  <si>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</si>
  <si>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</si>
  <si>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</si>
  <si>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</si>
  <si>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</si>
  <si>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</si>
  <si>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</si>
  <si>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</si>
  <si>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</si>
  <si>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</si>
  <si>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</si>
  <si>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</si>
  <si>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</si>
  <si>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</si>
  <si>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</si>
  <si>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</si>
  <si>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</si>
  <si>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</si>
  <si>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</si>
  <si>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</si>
  <si>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</si>
  <si>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</si>
  <si>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</si>
  <si>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</si>
  <si>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</si>
  <si>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</si>
  <si>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</si>
  <si>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</si>
  <si>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</si>
  <si>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</si>
  <si>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</si>
  <si>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</si>
  <si>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</si>
  <si>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</si>
  <si>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</si>
  <si>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</si>
  <si>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</si>
  <si>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</si>
  <si>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</si>
  <si>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</si>
  <si>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</si>
  <si>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</si>
  <si>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</si>
  <si>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</si>
  <si>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</si>
  <si>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</si>
  <si>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</si>
  <si>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</si>
  <si>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</si>
  <si>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</si>
  <si>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</si>
  <si>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</si>
  <si>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</si>
  <si>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</si>
  <si>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</si>
  <si>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</si>
  <si>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</si>
  <si>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</si>
  <si>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</si>
  <si>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</si>
  <si>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</si>
  <si>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</si>
  <si>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</si>
  <si>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</si>
  <si>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</si>
  <si>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</si>
  <si>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</si>
  <si>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</si>
  <si>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</si>
  <si>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</si>
  <si>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</si>
  <si>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</si>
  <si>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</si>
  <si>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</si>
  <si>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</si>
  <si>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</si>
  <si>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</si>
  <si>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</si>
  <si>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</si>
  <si>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</si>
  <si>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</si>
  <si>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</si>
  <si>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</si>
  <si>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</si>
  <si>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</si>
  <si>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</si>
  <si>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</si>
  <si>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</si>
  <si>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</si>
  <si>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</si>
  <si>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</si>
  <si>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</si>
  <si>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</si>
  <si>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</si>
  <si>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</si>
  <si>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</si>
  <si>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</si>
  <si>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</si>
  <si>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</si>
  <si>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</si>
  <si>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</si>
  <si>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</si>
  <si>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</si>
  <si>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</si>
  <si>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</si>
  <si>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</si>
  <si>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</si>
  <si>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</si>
  <si>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</si>
  <si>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</si>
  <si>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</si>
  <si>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</si>
  <si>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</si>
  <si>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</si>
  <si>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</si>
  <si>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</si>
  <si>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</si>
  <si>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</si>
  <si>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</si>
  <si>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</si>
  <si>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</si>
  <si>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</si>
  <si>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</si>
  <si>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</si>
  <si>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</si>
  <si>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</si>
  <si>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</si>
  <si>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</si>
  <si>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</si>
  <si>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</si>
  <si>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</si>
  <si>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</si>
  <si>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</si>
  <si>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</si>
  <si>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</si>
  <si>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</si>
  <si>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</si>
  <si>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</si>
  <si>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</si>
  <si>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</si>
  <si>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</si>
  <si>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</si>
  <si>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</si>
  <si>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</si>
  <si>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</si>
  <si>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</si>
  <si>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</si>
  <si>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</si>
  <si>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</si>
  <si>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</si>
  <si>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</si>
  <si>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</si>
  <si>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</si>
  <si>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</si>
  <si>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</si>
  <si>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</si>
  <si>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</si>
  <si>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</si>
  <si>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</si>
  <si>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</si>
  <si>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</si>
  <si>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</si>
  <si>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</si>
  <si>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</si>
  <si>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</si>
  <si>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</si>
  <si>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</si>
  <si>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</si>
  <si>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</si>
  <si>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</si>
  <si>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</si>
  <si>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</si>
  <si>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</si>
  <si>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</si>
  <si>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</si>
  <si>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</si>
  <si>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</si>
  <si>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</si>
  <si>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</si>
  <si>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</si>
  <si>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</si>
  <si>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</si>
  <si>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</si>
  <si>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</si>
  <si>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</si>
  <si>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</si>
  <si>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</si>
  <si>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</si>
  <si>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</si>
  <si>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</si>
  <si>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</si>
  <si>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</si>
  <si>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</si>
  <si>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</si>
  <si>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</si>
  <si>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</si>
  <si>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</si>
  <si>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</si>
  <si>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</si>
  <si>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</si>
  <si>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</si>
  <si>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</si>
  <si>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</si>
  <si>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</si>
  <si>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</si>
  <si>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</si>
  <si>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</si>
  <si>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</si>
  <si>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</si>
  <si>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</si>
  <si>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</si>
  <si>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</si>
  <si>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</si>
  <si>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</si>
  <si>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</si>
  <si>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</si>
  <si>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</si>
  <si>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</si>
  <si>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</si>
  <si>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</si>
  <si>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</si>
  <si>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</si>
  <si>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</si>
  <si>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</si>
  <si>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</si>
  <si>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</si>
  <si>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</si>
  <si>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</si>
  <si>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</si>
  <si>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</si>
  <si>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</si>
  <si>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</si>
  <si>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</si>
  <si>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</si>
  <si>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</si>
  <si>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</si>
  <si>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</si>
  <si>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</si>
  <si>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</si>
  <si>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</si>
  <si>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</si>
  <si>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</si>
  <si>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</si>
  <si>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</si>
  <si>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</si>
  <si>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</si>
  <si>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</si>
  <si>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</si>
  <si>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</si>
  <si>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</si>
  <si>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</si>
  <si>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</si>
  <si>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</si>
  <si>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</si>
  <si>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</si>
  <si>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</si>
  <si>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</si>
  <si>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</si>
  <si>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</si>
  <si>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</si>
  <si>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</si>
  <si>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</si>
  <si>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</si>
  <si>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</si>
  <si>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</si>
  <si>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</si>
  <si>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</si>
  <si>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</si>
  <si>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</si>
  <si>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</si>
  <si>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</si>
  <si>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</si>
  <si>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</si>
  <si>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</si>
  <si>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</si>
  <si>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</si>
  <si>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</si>
  <si>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</si>
  <si>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</si>
  <si>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</si>
  <si>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</si>
  <si>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</si>
  <si>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</si>
  <si>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</si>
  <si>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</si>
  <si>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</si>
  <si>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</si>
  <si>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</si>
  <si>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</si>
  <si>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</si>
  <si>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</si>
  <si>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</si>
  <si>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</si>
  <si>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</si>
  <si>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</si>
  <si>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</si>
  <si>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</si>
  <si>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</si>
  <si>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</si>
  <si>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</si>
  <si>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</si>
  <si>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</si>
  <si>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</si>
  <si>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</si>
  <si>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</si>
  <si>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</si>
  <si>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</si>
  <si>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</si>
  <si>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</si>
  <si>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</si>
  <si>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</si>
  <si>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</si>
  <si>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</si>
  <si>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</si>
  <si>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</si>
  <si>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</si>
  <si>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</si>
  <si>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</si>
  <si>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</si>
  <si>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</si>
  <si>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</si>
  <si>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</si>
  <si>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</si>
  <si>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</si>
  <si>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</si>
  <si>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</si>
  <si>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</si>
  <si>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</si>
  <si>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</si>
  <si>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</si>
  <si>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</si>
  <si>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</si>
  <si>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</si>
  <si>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</si>
  <si>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</si>
  <si>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</si>
  <si>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</si>
  <si>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</si>
  <si>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</si>
  <si>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</si>
  <si>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</si>
  <si>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</si>
  <si>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</si>
  <si>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</si>
  <si>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</si>
  <si>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</si>
  <si>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</si>
  <si>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</si>
  <si>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</si>
  <si>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</si>
  <si>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</si>
  <si>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</si>
  <si>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</si>
  <si>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</si>
  <si>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</si>
  <si>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</si>
  <si>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</si>
  <si>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</si>
  <si>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</si>
  <si>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</si>
  <si>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</si>
  <si>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</si>
  <si>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</si>
  <si>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</si>
  <si>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</si>
  <si>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</si>
  <si>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</si>
  <si>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</si>
  <si>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</si>
  <si>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</si>
  <si>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</si>
  <si>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</si>
  <si>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</si>
  <si>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</si>
  <si>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</si>
  <si>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</si>
  <si>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</si>
  <si>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</si>
  <si>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</si>
  <si>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</si>
  <si>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</si>
  <si>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</si>
  <si>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</si>
  <si>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</si>
  <si>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</si>
  <si>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</si>
  <si>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</si>
  <si>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</si>
  <si>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</si>
  <si>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</si>
  <si>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</si>
  <si>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</si>
  <si>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</si>
  <si>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</si>
  <si>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</si>
  <si>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</si>
  <si>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</si>
  <si>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</si>
  <si>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</si>
  <si>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</si>
  <si>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</si>
  <si>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</si>
  <si>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</si>
  <si>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</si>
  <si>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</si>
  <si>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</si>
  <si>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</si>
  <si>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</si>
  <si>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</si>
  <si>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</si>
  <si>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</si>
  <si>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</si>
  <si>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</si>
  <si>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</si>
  <si>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</si>
  <si>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</si>
  <si>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</si>
  <si>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</si>
  <si>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</si>
  <si>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</si>
  <si>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</si>
  <si>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</si>
  <si>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</si>
  <si>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</si>
  <si>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</si>
  <si>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</si>
  <si>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</si>
  <si>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</si>
  <si>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</si>
  <si>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</si>
  <si>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</si>
  <si>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</si>
  <si>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</si>
  <si>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</si>
  <si>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</si>
  <si>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</si>
  <si>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</si>
  <si>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</si>
  <si>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</si>
  <si>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</si>
  <si>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</si>
  <si>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</si>
  <si>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</si>
  <si>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</si>
  <si>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</si>
  <si>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</si>
  <si>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</si>
  <si>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</si>
  <si>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</si>
  <si>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</si>
  <si>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</si>
  <si>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</si>
  <si>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</si>
  <si>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</si>
  <si>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</si>
  <si>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</si>
  <si>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</si>
  <si>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</si>
  <si>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</si>
  <si>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</si>
  <si>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</si>
  <si>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</si>
  <si>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</si>
  <si>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</si>
  <si>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</si>
  <si>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</si>
  <si>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</si>
  <si>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</si>
  <si>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</si>
  <si>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</si>
  <si>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</si>
  <si>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</si>
  <si>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</si>
  <si>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</si>
  <si>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</si>
  <si>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</si>
  <si>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</si>
  <si>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</si>
  <si>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</si>
  <si>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</si>
  <si>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</si>
  <si>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</si>
  <si>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</si>
  <si>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</si>
  <si>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</si>
  <si>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</si>
  <si>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</si>
  <si>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</si>
  <si>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</si>
  <si>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</si>
  <si>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</si>
  <si>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</si>
  <si>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</si>
  <si>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</si>
  <si>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</si>
  <si>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</si>
  <si>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</si>
  <si>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</si>
  <si>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</si>
  <si>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</si>
  <si>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</si>
  <si>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</si>
  <si>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</si>
  <si>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</si>
  <si>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</si>
  <si>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</si>
  <si>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</si>
  <si>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</si>
  <si>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</si>
  <si>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</si>
  <si>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</si>
  <si>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</si>
  <si>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</si>
  <si>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</si>
  <si>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</si>
  <si>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</si>
  <si>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</si>
  <si>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</si>
  <si>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</si>
  <si>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</si>
  <si>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</si>
  <si>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</si>
  <si>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</si>
  <si>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</si>
  <si>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</si>
  <si>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</si>
  <si>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</si>
  <si>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</si>
  <si>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</si>
  <si>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</si>
  <si>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</si>
  <si>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</si>
  <si>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</si>
  <si>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</si>
  <si>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</si>
  <si>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</si>
  <si>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</si>
  <si>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</si>
  <si>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</si>
  <si>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</si>
  <si>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</si>
  <si>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</si>
  <si>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</si>
  <si>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</si>
  <si>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</si>
  <si>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</si>
  <si>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</si>
  <si>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</si>
  <si>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</si>
  <si>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</si>
  <si>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</si>
  <si>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</si>
  <si>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</si>
  <si>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</si>
  <si>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</si>
  <si>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</si>
  <si>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</si>
  <si>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</si>
  <si>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</si>
  <si>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</si>
  <si>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</si>
  <si>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</si>
  <si>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</si>
  <si>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</si>
  <si>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</si>
  <si>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</si>
  <si>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</si>
  <si>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</si>
  <si>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</si>
  <si>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</si>
  <si>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</si>
  <si>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</si>
  <si>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</si>
  <si>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</si>
  <si>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</si>
  <si>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</si>
  <si>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</si>
  <si>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</si>
  <si>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</si>
  <si>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</si>
  <si>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</si>
  <si>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</si>
  <si>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</si>
  <si>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</si>
  <si>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</si>
  <si>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</si>
  <si>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</si>
  <si>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</si>
  <si>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</si>
  <si>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</si>
  <si>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</si>
  <si>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</si>
  <si>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</si>
  <si>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</si>
  <si>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</si>
  <si>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</si>
  <si>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</si>
  <si>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</si>
  <si>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</si>
  <si>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</si>
  <si>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</si>
  <si>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</si>
  <si>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</si>
  <si>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</si>
  <si>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</si>
  <si>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</si>
  <si>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</si>
  <si>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</si>
  <si>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</si>
  <si>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</si>
  <si>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</si>
  <si>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</si>
  <si>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</si>
  <si>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</si>
  <si>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</si>
  <si>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</si>
  <si>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</si>
  <si>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</si>
  <si>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</si>
  <si>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</si>
  <si>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</si>
  <si>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</si>
  <si>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</si>
  <si>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</si>
  <si>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</si>
  <si>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</si>
  <si>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</si>
  <si>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</si>
  <si>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</si>
  <si>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</si>
  <si>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</si>
  <si>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</si>
  <si>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</si>
  <si>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</si>
  <si>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</si>
  <si>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</si>
  <si>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</si>
  <si>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</si>
  <si>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</si>
  <si>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</si>
  <si>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</si>
  <si>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</si>
  <si>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</si>
  <si>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</si>
  <si>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</si>
  <si>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</si>
  <si>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</si>
  <si>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</si>
  <si>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</si>
  <si>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</si>
  <si>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</si>
  <si>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</si>
  <si>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</si>
  <si>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</si>
  <si>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</si>
  <si>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</si>
  <si>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</si>
  <si>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</si>
  <si>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</si>
  <si>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</si>
  <si>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</si>
  <si>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</si>
  <si>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</si>
  <si>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</si>
  <si>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</si>
  <si>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</si>
  <si>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</si>
  <si>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</si>
  <si>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</si>
  <si>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</si>
  <si>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</si>
  <si>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</si>
  <si>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</si>
  <si>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</si>
  <si>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</si>
  <si>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</si>
  <si>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</si>
  <si>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</si>
  <si>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</si>
  <si>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</si>
  <si>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</si>
  <si>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</si>
  <si>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</si>
  <si>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</si>
  <si>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</si>
  <si>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</si>
  <si>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</si>
  <si>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</si>
  <si>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</si>
  <si>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</si>
  <si>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</si>
  <si>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</si>
  <si>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</si>
  <si>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</si>
  <si>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</si>
  <si>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</si>
  <si>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</si>
  <si>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</si>
  <si>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</si>
  <si>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</si>
  <si>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</si>
  <si>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</si>
  <si>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</si>
  <si>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</si>
  <si>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</si>
  <si>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</si>
  <si>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</si>
  <si>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</si>
  <si>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</si>
  <si>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</si>
  <si>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</si>
  <si>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</si>
  <si>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</si>
  <si>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</si>
  <si>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</si>
  <si>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</si>
  <si>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</si>
  <si>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</si>
  <si>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</si>
  <si>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</si>
  <si>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</si>
  <si>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</si>
  <si>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</si>
  <si>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</si>
  <si>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</si>
  <si>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</si>
  <si>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</si>
  <si>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</si>
  <si>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</si>
  <si>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</si>
  <si>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</si>
  <si>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</si>
  <si>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</si>
  <si>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</si>
  <si>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</si>
  <si>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</si>
  <si>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</si>
  <si>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</si>
  <si>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</si>
  <si>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</si>
  <si>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</si>
  <si>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</si>
  <si>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</si>
  <si>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</si>
  <si>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</si>
  <si>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</si>
  <si>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</si>
  <si>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</si>
  <si>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</si>
  <si>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</si>
  <si>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</si>
  <si>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</si>
  <si>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</si>
  <si>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</si>
  <si>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</si>
  <si>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</si>
  <si>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</si>
  <si>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</si>
  <si>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</si>
  <si>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</si>
  <si>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</si>
  <si>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</si>
  <si>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</si>
  <si>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</si>
  <si>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</si>
  <si>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</si>
  <si>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</si>
  <si>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</si>
  <si>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</si>
  <si>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</si>
  <si>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</si>
  <si>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</si>
  <si>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</si>
  <si>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</si>
  <si>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</si>
  <si>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</si>
  <si>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</si>
  <si>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</si>
  <si>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</si>
  <si>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</si>
  <si>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</si>
  <si>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</si>
  <si>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</si>
  <si>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</si>
  <si>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</si>
  <si>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</si>
  <si>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</si>
  <si>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</si>
  <si>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</si>
  <si>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</si>
  <si>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</si>
  <si>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</si>
  <si>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</si>
  <si>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</si>
  <si>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</si>
  <si>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</si>
  <si>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</si>
  <si>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</si>
  <si>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</si>
  <si>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</si>
  <si>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</si>
  <si>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</si>
  <si>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</si>
  <si>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</si>
  <si>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</si>
  <si>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</si>
  <si>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</si>
  <si>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</si>
  <si>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</si>
  <si>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</si>
  <si>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</si>
  <si>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</si>
  <si>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</si>
  <si>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</si>
  <si>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</si>
  <si>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</si>
  <si>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</si>
  <si>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</si>
  <si>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</si>
  <si>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</si>
  <si>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</si>
  <si>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</si>
  <si>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</si>
  <si>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</si>
  <si>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</si>
  <si>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</si>
  <si>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</si>
  <si>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</si>
  <si>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</si>
  <si>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</si>
  <si>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</si>
  <si>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</si>
  <si>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</si>
  <si>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</si>
  <si>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</si>
  <si>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</si>
  <si>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</si>
  <si>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</si>
  <si>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</si>
  <si>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</si>
  <si>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</si>
  <si>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</si>
  <si>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</si>
  <si>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</si>
  <si>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</si>
  <si>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</si>
  <si>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</si>
  <si>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</si>
  <si>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</si>
  <si>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</si>
  <si>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</si>
  <si>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</si>
  <si>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</si>
  <si>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</si>
  <si>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</si>
  <si>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</si>
  <si>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</si>
  <si>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</si>
  <si>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</si>
  <si>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</si>
  <si>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</si>
  <si>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</si>
  <si>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</si>
  <si>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</si>
  <si>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</si>
  <si>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</si>
  <si>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</si>
  <si>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</si>
  <si>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</si>
  <si>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</si>
  <si>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</si>
  <si>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</si>
  <si>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</si>
  <si>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</si>
  <si>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</si>
  <si>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</si>
  <si>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</si>
  <si>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</si>
  <si>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</si>
  <si>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</si>
  <si>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</si>
  <si>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</si>
  <si>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</si>
  <si>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</si>
  <si>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</si>
  <si>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</si>
  <si>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</si>
  <si>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</si>
  <si>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</si>
  <si>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</si>
  <si>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</si>
  <si>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</si>
  <si>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</si>
  <si>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</si>
  <si>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</si>
  <si>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</si>
  <si>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</si>
  <si>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</si>
  <si>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</si>
  <si>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</si>
  <si>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</si>
  <si>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</si>
  <si>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</si>
  <si>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</si>
  <si>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</si>
  <si>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</si>
  <si>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</si>
  <si>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</si>
  <si>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</si>
  <si>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</si>
  <si>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</si>
  <si>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</si>
  <si>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</si>
  <si>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</si>
  <si>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</si>
  <si>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</si>
  <si>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</si>
  <si>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</si>
  <si>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</si>
  <si>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</si>
  <si>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</si>
  <si>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</si>
  <si>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</si>
  <si>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</si>
  <si>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</si>
  <si>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</si>
  <si>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</si>
  <si>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</si>
  <si>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</si>
  <si>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</si>
  <si>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</si>
  <si>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</si>
  <si>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</si>
  <si>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</si>
  <si>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</si>
  <si>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</si>
  <si>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</si>
  <si>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</si>
  <si>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</si>
  <si>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</si>
  <si>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</si>
  <si>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</si>
  <si>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</si>
  <si>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</si>
  <si>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</si>
  <si>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</si>
  <si>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</si>
  <si>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</si>
  <si>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</si>
  <si>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</si>
  <si>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</si>
  <si>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</si>
  <si>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</si>
  <si>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</si>
  <si>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</si>
  <si>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</si>
  <si>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</si>
  <si>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</si>
  <si>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</si>
  <si>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</si>
  <si>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</si>
  <si>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</si>
  <si>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</si>
  <si>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</si>
  <si>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</si>
  <si>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</si>
  <si>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</si>
  <si>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</si>
  <si>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</si>
  <si>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</si>
  <si>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</si>
  <si>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</si>
  <si>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</si>
  <si>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</si>
  <si>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</si>
  <si>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</si>
  <si>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</si>
  <si>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</si>
  <si>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</si>
  <si>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</si>
  <si>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</si>
  <si>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</si>
  <si>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</si>
  <si>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</si>
  <si>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</si>
  <si>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</si>
  <si>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</si>
  <si>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</si>
  <si>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</si>
  <si>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</si>
  <si>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</si>
  <si>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</si>
  <si>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</si>
  <si>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</si>
  <si>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</si>
  <si>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</si>
  <si>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</si>
  <si>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</si>
  <si>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</si>
  <si>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</si>
  <si>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</si>
  <si>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</si>
  <si>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</si>
  <si>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</si>
  <si>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</si>
  <si>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</si>
  <si>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</si>
  <si>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</si>
  <si>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</si>
  <si>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</si>
  <si>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</si>
  <si>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</si>
  <si>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</si>
  <si>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</si>
  <si>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</si>
  <si>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</si>
  <si>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</si>
  <si>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</si>
  <si>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</si>
  <si>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</si>
  <si>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</si>
  <si>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</si>
  <si>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</si>
  <si>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</si>
  <si>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</si>
  <si>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</si>
  <si>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</si>
  <si>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</si>
  <si>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</si>
  <si>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</si>
  <si>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</si>
  <si>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</si>
  <si>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</si>
  <si>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</si>
  <si>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</si>
  <si>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</si>
  <si>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</si>
  <si>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</si>
  <si>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</si>
  <si>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</si>
  <si>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</si>
  <si>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</si>
  <si>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</si>
  <si>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</si>
  <si>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</si>
  <si>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</si>
  <si>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</si>
  <si>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</si>
  <si>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</si>
  <si>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</si>
  <si>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</si>
  <si>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</si>
  <si>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</si>
  <si>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</si>
  <si>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</si>
  <si>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</si>
  <si>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</si>
  <si>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</si>
  <si>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</si>
  <si>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</si>
  <si>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</si>
  <si>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</si>
  <si>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</si>
  <si>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</si>
  <si>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</si>
  <si>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</si>
  <si>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</si>
  <si>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</si>
  <si>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</si>
  <si>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</si>
  <si>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</si>
  <si>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</si>
  <si>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</si>
  <si>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</si>
  <si>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</si>
  <si>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</si>
  <si>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</si>
  <si>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</si>
  <si>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</si>
  <si>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</si>
  <si>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</si>
  <si>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</si>
  <si>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</si>
  <si>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</si>
  <si>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</si>
  <si>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</si>
  <si>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</si>
  <si>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</si>
  <si>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</si>
  <si>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</si>
  <si>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</si>
  <si>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</si>
  <si>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</si>
  <si>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</si>
  <si>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</si>
  <si>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</si>
  <si>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</si>
  <si>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</si>
  <si>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</si>
  <si>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</si>
  <si>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</si>
  <si>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</si>
  <si>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</si>
  <si>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</si>
  <si>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</si>
  <si>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</si>
  <si>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</si>
  <si>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</si>
  <si>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</si>
  <si>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</si>
  <si>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</si>
  <si>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</si>
  <si>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</si>
  <si>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</si>
  <si>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</si>
  <si>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</si>
  <si>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</si>
  <si>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</si>
  <si>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</si>
  <si>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</si>
  <si>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</si>
  <si>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</si>
  <si>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</si>
  <si>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</si>
  <si>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</si>
  <si>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</si>
  <si>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</si>
  <si>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</si>
  <si>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</si>
  <si>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</si>
  <si>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</si>
  <si>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</si>
  <si>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</si>
  <si>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</si>
  <si>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</si>
  <si>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</si>
  <si>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</si>
  <si>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</si>
  <si>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</si>
  <si>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</si>
  <si>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</si>
  <si>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</si>
  <si>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</si>
  <si>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</si>
  <si>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</si>
  <si>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</si>
  <si>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</si>
  <si>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</si>
  <si>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</si>
  <si>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</si>
  <si>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</si>
  <si>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</si>
  <si>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</si>
  <si>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</si>
  <si>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</si>
  <si>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</si>
  <si>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</si>
  <si>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</si>
  <si>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</si>
  <si>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</si>
  <si>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</si>
  <si>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</si>
  <si>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</si>
  <si>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</si>
  <si>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</si>
  <si>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</si>
  <si>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</si>
  <si>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</si>
  <si>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</si>
  <si>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</si>
  <si>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</si>
  <si>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</si>
  <si>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</si>
  <si>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</si>
  <si>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</si>
  <si>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</si>
  <si>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</si>
  <si>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</si>
  <si>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</si>
  <si>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</si>
  <si>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</si>
  <si>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</si>
  <si>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</si>
  <si>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</si>
  <si>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</si>
  <si>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</si>
  <si>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</si>
  <si>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</si>
  <si>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</si>
  <si>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</si>
  <si>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</si>
  <si>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</si>
  <si>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</si>
  <si>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</si>
  <si>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</si>
  <si>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</si>
  <si>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</si>
  <si>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</si>
  <si>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</si>
  <si>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</si>
  <si>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</si>
  <si>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</si>
  <si>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</si>
  <si>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</si>
  <si>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</si>
  <si>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</si>
  <si>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</si>
  <si>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</si>
  <si>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</si>
  <si>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</si>
  <si>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</si>
  <si>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</si>
  <si>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</si>
  <si>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</si>
  <si>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</si>
  <si>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</si>
  <si>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</si>
  <si>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</si>
  <si>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</si>
  <si>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</si>
  <si>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</si>
  <si>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</si>
  <si>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</si>
  <si>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</si>
  <si>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</si>
  <si>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</si>
  <si>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</si>
  <si>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</si>
  <si>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</si>
  <si>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</si>
  <si>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</si>
  <si>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</si>
  <si>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</si>
  <si>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</si>
  <si>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</si>
  <si>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</si>
  <si>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</si>
  <si>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</si>
  <si>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</si>
  <si>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</si>
  <si>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</si>
  <si>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</si>
  <si>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</si>
  <si>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</si>
  <si>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</si>
  <si>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</si>
  <si>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</si>
  <si>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</si>
  <si>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</si>
  <si>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</si>
  <si>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</si>
  <si>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</si>
  <si>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</si>
  <si>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</si>
  <si>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</si>
  <si>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</si>
  <si>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</si>
  <si>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</si>
  <si>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</si>
  <si>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</si>
  <si>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</si>
  <si>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</si>
  <si>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</si>
  <si>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</si>
  <si>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</si>
  <si>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</si>
  <si>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</si>
  <si>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</si>
  <si>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</si>
  <si>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</si>
  <si>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</si>
  <si>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</si>
  <si>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</si>
  <si>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</si>
  <si>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</si>
  <si>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</si>
  <si>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</si>
  <si>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</si>
  <si>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</si>
  <si>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</si>
  <si>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</si>
  <si>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</si>
  <si>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</si>
  <si>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</si>
  <si>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</si>
  <si>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</si>
  <si>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</si>
  <si>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</si>
  <si>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</si>
  <si>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</si>
  <si>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</si>
  <si>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</si>
  <si>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</si>
  <si>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</si>
  <si>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</si>
  <si>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</si>
  <si>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</si>
  <si>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</si>
  <si>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</si>
  <si>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</si>
  <si>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</si>
  <si>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</si>
  <si>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</si>
  <si>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</si>
  <si>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</si>
  <si>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</si>
  <si>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</si>
  <si>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</si>
  <si>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</si>
  <si>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</si>
  <si>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</si>
  <si>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</si>
  <si>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</si>
  <si>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</si>
  <si>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</si>
  <si>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</si>
  <si>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</si>
  <si>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</si>
  <si>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</si>
  <si>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</si>
  <si>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</si>
  <si>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</si>
  <si>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</si>
  <si>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</si>
  <si>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</si>
  <si>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</si>
  <si>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</si>
  <si>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</si>
  <si>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</si>
  <si>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</si>
  <si>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</si>
  <si>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</si>
  <si>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</si>
  <si>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</si>
  <si>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</si>
  <si>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</si>
  <si>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</si>
  <si>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</si>
  <si>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</si>
  <si>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</si>
  <si>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</si>
  <si>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</si>
  <si>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</si>
  <si>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</si>
  <si>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</si>
  <si>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</si>
  <si>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</si>
  <si>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</si>
  <si>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</si>
  <si>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</si>
  <si>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</si>
  <si>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</si>
  <si>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</si>
  <si>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</si>
  <si>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</si>
  <si>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</si>
  <si>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</si>
  <si>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</si>
  <si>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</si>
  <si>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</si>
  <si>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</si>
  <si>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</si>
  <si>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</si>
  <si>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</si>
  <si>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</si>
  <si>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</si>
  <si>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</si>
  <si>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</si>
  <si>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</si>
  <si>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</si>
  <si>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</si>
  <si>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</si>
  <si>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</si>
  <si>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</si>
  <si>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</si>
  <si>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</si>
  <si>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</si>
  <si>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</si>
  <si>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</si>
  <si>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</si>
  <si>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</si>
  <si>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</si>
  <si>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</si>
  <si>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</si>
  <si>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</si>
  <si>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</si>
  <si>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</si>
  <si>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</si>
  <si>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</si>
  <si>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</si>
  <si>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</si>
  <si>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</si>
  <si>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</si>
  <si>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</si>
  <si>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</si>
  <si>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</si>
  <si>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</si>
  <si>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</si>
  <si>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</si>
  <si>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</si>
  <si>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</si>
  <si>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</si>
  <si>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</si>
  <si>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</si>
  <si>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</si>
  <si>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</si>
  <si>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</si>
  <si>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</si>
  <si>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</si>
  <si>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</si>
  <si>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</si>
  <si>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</si>
  <si>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</si>
  <si>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</si>
  <si>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</si>
  <si>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</si>
  <si>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</si>
  <si>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</si>
  <si>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</si>
  <si>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</si>
  <si>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</si>
  <si>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</si>
  <si>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</si>
  <si>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</si>
  <si>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</si>
  <si>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</si>
  <si>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</si>
  <si>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</si>
  <si>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</si>
  <si>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</si>
  <si>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</si>
  <si>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</si>
  <si>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</si>
  <si>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</si>
  <si>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</si>
  <si>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</si>
  <si>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</si>
  <si>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</si>
  <si>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</si>
  <si>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</si>
  <si>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</si>
  <si>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</si>
  <si>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</si>
  <si>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</si>
  <si>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</si>
  <si>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</si>
  <si>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</si>
  <si>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</si>
  <si>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</si>
  <si>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</si>
  <si>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</si>
  <si>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</si>
  <si>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</si>
  <si>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</si>
  <si>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</si>
  <si>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</si>
  <si>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</si>
  <si>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</si>
  <si>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</si>
  <si>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</si>
  <si>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</si>
  <si>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</si>
  <si>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</si>
  <si>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</si>
  <si>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</si>
  <si>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</si>
  <si>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</si>
  <si>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</si>
  <si>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</si>
  <si>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</si>
  <si>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</si>
  <si>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</si>
  <si>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</si>
  <si>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</si>
  <si>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</si>
  <si>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</si>
  <si>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</si>
  <si>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</si>
  <si>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</si>
  <si>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</si>
  <si>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</si>
  <si>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</si>
  <si>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</si>
  <si>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</si>
  <si>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</si>
  <si>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</si>
  <si>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</si>
  <si>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</si>
  <si>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</si>
  <si>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</si>
  <si>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</si>
  <si>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</si>
  <si>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</si>
  <si>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</si>
  <si>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</si>
  <si>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</si>
  <si>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</si>
  <si>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</si>
  <si>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</si>
  <si>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</si>
  <si>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</si>
  <si>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</si>
  <si>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</si>
  <si>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</si>
  <si>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</si>
  <si>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</si>
  <si>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</si>
  <si>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</si>
  <si>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</si>
  <si>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</si>
  <si>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</si>
  <si>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</si>
  <si>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</si>
  <si>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</si>
  <si>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</si>
  <si>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</si>
  <si>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</si>
  <si>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</si>
  <si>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</si>
  <si>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</si>
  <si>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</si>
  <si>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</si>
  <si>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</si>
  <si>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</si>
  <si>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</si>
  <si>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</si>
  <si>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</si>
  <si>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</si>
  <si>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</si>
  <si>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</si>
  <si>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</si>
  <si>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</si>
  <si>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</si>
  <si>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</si>
  <si>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</si>
  <si>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</si>
  <si>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</si>
  <si>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</si>
  <si>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</si>
  <si>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</si>
  <si>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</si>
  <si>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</si>
  <si>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</si>
  <si>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</si>
  <si>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</si>
  <si>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</si>
  <si>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</si>
  <si>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</si>
  <si>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</si>
  <si>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</si>
  <si>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</si>
  <si>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</si>
  <si>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</si>
  <si>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</si>
  <si>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</si>
  <si>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</si>
  <si>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</si>
  <si>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</si>
  <si>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</si>
  <si>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</si>
  <si>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</si>
  <si>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</si>
  <si>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</si>
  <si>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</si>
  <si>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</si>
  <si>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</si>
  <si>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</si>
  <si>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</si>
  <si>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</si>
  <si>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</si>
  <si>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</si>
  <si>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</si>
  <si>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</si>
  <si>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</si>
  <si>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</si>
  <si>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</si>
  <si>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</si>
  <si>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</si>
  <si>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</si>
  <si>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</si>
  <si>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</si>
  <si>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</si>
  <si>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</si>
  <si>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</si>
  <si>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</si>
  <si>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</si>
  <si>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</si>
  <si>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</si>
  <si>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</si>
  <si>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</si>
  <si>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</si>
  <si>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</si>
  <si>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</si>
  <si>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</si>
  <si>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</si>
  <si>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</si>
  <si>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</si>
  <si>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</si>
  <si>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</si>
  <si>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</si>
  <si>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</si>
  <si>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</si>
  <si>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</si>
  <si>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</si>
  <si>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</si>
  <si>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</si>
  <si>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</si>
  <si>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</si>
  <si>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</si>
  <si>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</si>
  <si>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</si>
  <si>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</si>
  <si>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</si>
  <si>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</si>
  <si>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</si>
  <si>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</si>
  <si>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</si>
  <si>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</si>
  <si>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</si>
  <si>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</si>
  <si>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</si>
  <si>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</si>
  <si>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</si>
  <si>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</si>
  <si>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</si>
  <si>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</si>
  <si>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</si>
  <si>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</si>
  <si>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</si>
  <si>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</si>
  <si>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</si>
  <si>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</si>
  <si>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</si>
  <si>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</si>
  <si>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</si>
  <si>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</si>
  <si>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</si>
  <si>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</si>
  <si>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</si>
  <si>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</si>
  <si>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</si>
  <si>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</si>
  <si>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</si>
  <si>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</si>
  <si>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</si>
  <si>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</si>
  <si>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</si>
  <si>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</si>
  <si>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</si>
  <si>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</si>
  <si>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</si>
  <si>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</si>
  <si>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</si>
  <si>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</si>
  <si>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</si>
  <si>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</si>
  <si>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</si>
  <si>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</si>
  <si>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</si>
  <si>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</si>
  <si>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</si>
  <si>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</si>
  <si>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</si>
  <si>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</si>
  <si>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</si>
  <si>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</si>
  <si>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</si>
  <si>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</si>
  <si>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</si>
  <si>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</si>
  <si>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</si>
  <si>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</si>
  <si>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</si>
  <si>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</si>
  <si>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</si>
  <si>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</si>
  <si>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</si>
  <si>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</si>
  <si>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</si>
  <si>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</si>
  <si>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</si>
  <si>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</si>
  <si>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</si>
  <si>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</si>
  <si>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</si>
  <si>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</si>
  <si>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</si>
  <si>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</si>
  <si>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</si>
  <si>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</si>
  <si>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</si>
  <si>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</si>
  <si>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</si>
  <si>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</si>
  <si>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</si>
  <si>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</si>
  <si>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</si>
  <si>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</si>
  <si>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</si>
  <si>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</si>
  <si>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</si>
  <si>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</si>
  <si>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</si>
  <si>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</si>
  <si>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</si>
  <si>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</si>
  <si>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</si>
  <si>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</si>
  <si>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</si>
  <si>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</si>
  <si>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</si>
  <si>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</si>
  <si>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</si>
  <si>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</si>
  <si>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</si>
  <si>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</si>
  <si>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</si>
  <si>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</si>
  <si>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</si>
  <si>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</si>
  <si>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</si>
  <si>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</si>
  <si>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</si>
  <si>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</si>
  <si>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</si>
  <si>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</si>
  <si>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</si>
  <si>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</si>
  <si>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</si>
  <si>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</si>
  <si>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</si>
  <si>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</si>
  <si>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</si>
  <si>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</si>
  <si>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</si>
  <si>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</si>
  <si>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</si>
  <si>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</si>
  <si>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</si>
  <si>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</si>
  <si>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</si>
  <si>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</si>
  <si>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</si>
  <si>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</si>
  <si>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</si>
  <si>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</si>
  <si>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</si>
  <si>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</si>
  <si>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</si>
  <si>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</si>
  <si>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</si>
  <si>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</si>
  <si>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</si>
  <si>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</si>
  <si>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</si>
  <si>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</si>
  <si>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</si>
  <si>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</si>
  <si>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</si>
  <si>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</si>
  <si>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</si>
  <si>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</si>
  <si>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</si>
  <si>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</si>
  <si>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</si>
  <si>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</si>
  <si>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</si>
  <si>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</si>
  <si>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</si>
  <si>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</si>
  <si>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</si>
  <si>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</si>
  <si>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</si>
  <si>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</si>
  <si>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</si>
  <si>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</si>
  <si>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</si>
  <si>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</si>
  <si>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</si>
  <si>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</si>
  <si>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</si>
  <si>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</si>
  <si>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</si>
  <si>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</si>
  <si>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</si>
  <si>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</si>
  <si>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</si>
  <si>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</si>
  <si>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</si>
  <si>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</si>
  <si>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</si>
  <si>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</si>
  <si>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</si>
  <si>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</si>
  <si>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</si>
  <si>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</si>
  <si>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</si>
  <si>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</si>
  <si>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</si>
  <si>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</si>
  <si>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</si>
  <si>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</si>
  <si>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</si>
  <si>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</si>
  <si>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</si>
  <si>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</si>
  <si>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</si>
  <si>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</si>
  <si>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</si>
  <si>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</si>
  <si>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</si>
  <si>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</si>
  <si>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</si>
  <si>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</si>
  <si>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</si>
  <si>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</si>
  <si>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</si>
  <si>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</si>
  <si>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</si>
  <si>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</si>
  <si>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</si>
  <si>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</si>
  <si>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</si>
  <si>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</si>
  <si>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</si>
  <si>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</si>
  <si>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</si>
  <si>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</si>
  <si>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</si>
  <si>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</si>
  <si>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</si>
  <si>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</si>
  <si>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</si>
  <si>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</si>
  <si>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</si>
  <si>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</si>
  <si>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</si>
  <si>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</si>
  <si>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</si>
  <si>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</si>
  <si>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</si>
  <si>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</si>
  <si>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</si>
  <si>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</si>
  <si>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</si>
  <si>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</si>
  <si>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</si>
  <si>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</si>
  <si>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</si>
  <si>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</si>
  <si>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</si>
  <si>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</si>
  <si>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</si>
  <si>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</si>
  <si>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</si>
  <si>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</si>
  <si>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</si>
  <si>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</si>
  <si>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</si>
  <si>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</si>
  <si>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</si>
  <si>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</si>
  <si>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</si>
  <si>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</si>
  <si>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</si>
  <si>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</si>
  <si>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</si>
  <si>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</si>
  <si>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</si>
  <si>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</si>
  <si>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</si>
  <si>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</si>
  <si>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</si>
  <si>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</si>
  <si>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</si>
  <si>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</si>
  <si>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</si>
  <si>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</si>
  <si>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</si>
  <si>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</si>
  <si>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</si>
  <si>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</si>
  <si>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</si>
  <si>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</si>
  <si>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</si>
  <si>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</si>
  <si>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</si>
  <si>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</si>
  <si>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</si>
  <si>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</si>
  <si>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</si>
  <si>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</si>
  <si>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</si>
  <si>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</si>
  <si>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</si>
  <si>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</si>
  <si>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</si>
  <si>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</si>
  <si>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</si>
  <si>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</si>
  <si>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</si>
  <si>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</si>
  <si>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</si>
  <si>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</si>
  <si>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</si>
  <si>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</si>
  <si>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</si>
  <si>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</si>
  <si>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</si>
  <si>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</si>
  <si>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</si>
  <si>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</si>
  <si>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</si>
  <si>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</si>
  <si>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</si>
  <si>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</si>
  <si>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</si>
  <si>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</si>
  <si>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</si>
  <si>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</si>
  <si>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</si>
  <si>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</si>
  <si>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</si>
  <si>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</si>
  <si>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</si>
  <si>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</si>
  <si>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</si>
  <si>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</si>
  <si>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</si>
  <si>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</si>
  <si>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</si>
  <si>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</si>
  <si>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</si>
  <si>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</si>
  <si>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</si>
  <si>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</si>
  <si>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</si>
  <si>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</si>
  <si>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</si>
  <si>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</si>
  <si>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</si>
  <si>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</si>
  <si>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</si>
  <si>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</si>
  <si>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</si>
  <si>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</si>
  <si>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</si>
  <si>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</si>
  <si>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</si>
  <si>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</si>
  <si>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</si>
  <si>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</si>
  <si>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</si>
  <si>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</si>
  <si>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</si>
  <si>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</si>
  <si>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</si>
  <si>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</si>
  <si>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</si>
  <si>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</si>
  <si>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</si>
  <si>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</si>
  <si>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</si>
  <si>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</si>
  <si>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</si>
  <si>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</si>
  <si>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</si>
  <si>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</si>
  <si>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</si>
  <si>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</si>
  <si>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</si>
  <si>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</si>
  <si>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</si>
  <si>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</si>
  <si>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</si>
  <si>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</si>
  <si>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</si>
  <si>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</si>
  <si>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</si>
  <si>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</si>
  <si>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</si>
  <si>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</si>
  <si>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</si>
  <si>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</si>
  <si>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</si>
  <si>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</si>
  <si>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</si>
  <si>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</si>
  <si>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</si>
  <si>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</si>
  <si>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</si>
  <si>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</si>
  <si>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</si>
  <si>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</si>
  <si>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</si>
  <si>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</si>
  <si>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</si>
  <si>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</si>
  <si>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</si>
  <si>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</si>
  <si>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</si>
  <si>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</si>
  <si>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</si>
  <si>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</si>
  <si>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</si>
  <si>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</si>
  <si>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</si>
  <si>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</si>
  <si>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</si>
  <si>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</si>
  <si>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</si>
  <si>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</si>
  <si>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</si>
  <si>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</si>
  <si>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</si>
  <si>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</si>
  <si>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</si>
  <si>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</si>
  <si>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</si>
  <si>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</si>
  <si>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</si>
  <si>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</si>
  <si>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</si>
  <si>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</si>
  <si>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</si>
  <si>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</si>
  <si>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</si>
  <si>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</si>
  <si>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</si>
  <si>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</si>
  <si>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</si>
  <si>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</si>
  <si>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</si>
  <si>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</si>
  <si>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</si>
  <si>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</si>
  <si>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</si>
  <si>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</si>
  <si>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</si>
  <si>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</si>
  <si>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</si>
  <si>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</si>
  <si>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</si>
  <si>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</si>
  <si>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</si>
  <si>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</si>
  <si>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</si>
  <si>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</si>
  <si>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</si>
  <si>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</si>
  <si>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</si>
  <si>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</si>
  <si>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</si>
  <si>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</si>
  <si>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</si>
  <si>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</si>
  <si>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</si>
  <si>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</si>
  <si>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</si>
  <si>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</si>
  <si>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</si>
  <si>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</si>
  <si>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</si>
  <si>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</si>
  <si>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</si>
  <si>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</si>
  <si>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</si>
  <si>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</si>
  <si>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</si>
  <si>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</si>
  <si>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</si>
  <si>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</si>
  <si>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</si>
  <si>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</si>
  <si>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</si>
  <si>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</si>
  <si>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</si>
  <si>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</si>
  <si>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</si>
  <si>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</si>
  <si>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</si>
  <si>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</si>
  <si>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</si>
  <si>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</si>
  <si>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</si>
  <si>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</si>
  <si>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</si>
  <si>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</si>
  <si>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</si>
  <si>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</si>
  <si>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</si>
  <si>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</si>
  <si>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</si>
  <si>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</si>
  <si>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</si>
  <si>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</si>
  <si>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</si>
  <si>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</si>
  <si>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</si>
  <si>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</si>
  <si>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</si>
  <si>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</si>
  <si>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</si>
  <si>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</si>
  <si>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</si>
  <si>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</si>
  <si>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</si>
  <si>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</si>
  <si>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</si>
  <si>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</si>
  <si>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</si>
  <si>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</si>
  <si>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</si>
  <si>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</si>
  <si>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</si>
  <si>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</si>
  <si>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</si>
  <si>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</si>
  <si>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</si>
  <si>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</si>
  <si>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</si>
  <si>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</si>
  <si>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</si>
  <si>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</si>
  <si>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</si>
  <si>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</si>
  <si>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</si>
  <si>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</si>
  <si>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</si>
  <si>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</si>
  <si>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</si>
  <si>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</si>
  <si>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</si>
  <si>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</si>
  <si>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</si>
  <si>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</si>
  <si>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</si>
  <si>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</si>
  <si>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</si>
  <si>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</si>
  <si>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</si>
  <si>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</si>
  <si>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</si>
  <si>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</si>
  <si>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</si>
  <si>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</si>
  <si>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</si>
  <si>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</si>
  <si>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</si>
  <si>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</si>
  <si>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</si>
  <si>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</si>
  <si>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</si>
  <si>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</si>
  <si>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</si>
  <si>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</si>
  <si>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</si>
  <si>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</si>
  <si>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</si>
  <si>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</si>
  <si>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</si>
  <si>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</si>
  <si>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</si>
  <si>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</si>
  <si>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</si>
  <si>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</si>
  <si>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</si>
  <si>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</si>
  <si>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</si>
  <si>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</si>
  <si>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</si>
  <si>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</si>
  <si>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</si>
  <si>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</si>
  <si>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</si>
  <si>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</si>
  <si>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</si>
  <si>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</si>
  <si>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</si>
  <si>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</si>
  <si>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</si>
  <si>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</si>
  <si>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</si>
  <si>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</si>
  <si>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</si>
  <si>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</si>
  <si>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</si>
  <si>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</si>
  <si>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</si>
  <si>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</si>
  <si>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</si>
  <si>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</si>
  <si>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</si>
  <si>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</si>
  <si>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</si>
  <si>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</si>
  <si>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</si>
  <si>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</si>
  <si>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</si>
  <si>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</si>
  <si>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</si>
  <si>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</si>
  <si>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</si>
  <si>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</si>
  <si>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</si>
  <si>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</si>
  <si>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</si>
  <si>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</si>
  <si>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</si>
  <si>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</si>
  <si>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</si>
  <si>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</si>
  <si>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</si>
  <si>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</si>
  <si>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</si>
  <si>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</si>
  <si>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</si>
  <si>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</si>
  <si>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</si>
  <si>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</si>
  <si>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</si>
  <si>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</si>
  <si>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</si>
  <si>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</si>
  <si>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</si>
  <si>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</si>
  <si>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</si>
  <si>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</si>
  <si>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</si>
  <si>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</si>
  <si>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</si>
  <si>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</si>
  <si>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</si>
  <si>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</si>
  <si>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</si>
  <si>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</si>
  <si>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</si>
  <si>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</si>
  <si>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</si>
  <si>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</si>
  <si>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</si>
  <si>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</si>
  <si>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</si>
  <si>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</si>
  <si>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</si>
  <si>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</si>
  <si>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</si>
  <si>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</si>
  <si>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</si>
  <si>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</si>
  <si>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</si>
  <si>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</si>
  <si>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</si>
  <si>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</si>
  <si>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</si>
  <si>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</si>
  <si>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</si>
  <si>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</si>
  <si>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</si>
  <si>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</si>
  <si>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</si>
  <si>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</si>
  <si>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</si>
  <si>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</si>
  <si>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</si>
  <si>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</si>
  <si>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</si>
  <si>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</si>
  <si>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</si>
  <si>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</si>
  <si>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</si>
  <si>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</si>
  <si>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</si>
  <si>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</si>
  <si>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</si>
  <si>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</si>
  <si>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</si>
  <si>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</si>
  <si>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</si>
  <si>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</si>
  <si>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</si>
  <si>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</si>
  <si>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</si>
  <si>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</si>
  <si>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</si>
  <si>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</si>
  <si>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</si>
  <si>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</si>
  <si>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</si>
  <si>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</si>
  <si>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</si>
  <si>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</si>
  <si>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</si>
  <si>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</si>
  <si>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</si>
  <si>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</si>
  <si>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</si>
  <si>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</si>
  <si>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</si>
  <si>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</si>
  <si>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</si>
  <si>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</si>
  <si>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</si>
  <si>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</si>
  <si>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</si>
  <si>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</si>
  <si>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</si>
  <si>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</si>
  <si>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</si>
  <si>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</si>
  <si>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</si>
  <si>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</si>
  <si>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</si>
  <si>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</si>
  <si>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</si>
  <si>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</si>
  <si>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</si>
  <si>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</si>
  <si>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</si>
  <si>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</si>
  <si>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</si>
  <si>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</si>
  <si>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</si>
  <si>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</si>
  <si>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</si>
  <si>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</si>
  <si>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</si>
  <si>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</si>
  <si>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</si>
  <si>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</si>
  <si>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</si>
  <si>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</si>
  <si>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</si>
  <si>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</si>
  <si>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</si>
  <si>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</si>
  <si>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</si>
  <si>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</si>
  <si>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</si>
  <si>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</si>
  <si>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</si>
  <si>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</si>
  <si>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</si>
  <si>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</si>
  <si>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</si>
  <si>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</si>
  <si>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</si>
  <si>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</si>
  <si>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</si>
  <si>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</si>
  <si>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</si>
  <si>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</si>
  <si>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</si>
  <si>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</si>
  <si>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</si>
  <si>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</si>
  <si>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</si>
  <si>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</si>
  <si>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</si>
  <si>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</si>
  <si>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</si>
  <si>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</si>
  <si>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</si>
  <si>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</si>
  <si>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</si>
  <si>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</si>
  <si>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</si>
  <si>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</si>
  <si>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</si>
  <si>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</si>
  <si>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</si>
  <si>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</si>
  <si>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</si>
  <si>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</si>
  <si>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</si>
  <si>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</si>
  <si>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</si>
  <si>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</si>
  <si>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</si>
  <si>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</si>
  <si>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</si>
  <si>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</si>
  <si>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</si>
  <si>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</si>
  <si>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</si>
  <si>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</si>
  <si>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</si>
  <si>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</si>
  <si>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</si>
  <si>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</si>
  <si>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</si>
  <si>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</si>
  <si>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</si>
  <si>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</si>
  <si>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</si>
  <si>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</si>
  <si>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</si>
  <si>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</si>
  <si>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</si>
  <si>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</si>
  <si>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</si>
  <si>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</si>
  <si>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</si>
  <si>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</si>
  <si>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</si>
  <si>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</si>
  <si>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</si>
  <si>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</si>
  <si>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</si>
  <si>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</si>
  <si>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</si>
  <si>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</si>
  <si>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</si>
  <si>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</si>
  <si>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</si>
  <si>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</si>
  <si>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</si>
  <si>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</si>
  <si>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</si>
  <si>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</si>
  <si>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</si>
  <si>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</si>
  <si>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</si>
  <si>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</si>
  <si>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</si>
  <si>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</si>
  <si>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</si>
  <si>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</si>
  <si>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</si>
  <si>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</si>
  <si>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</si>
  <si>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</si>
  <si>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</si>
  <si>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</si>
  <si>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</si>
  <si>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</si>
  <si>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</si>
  <si>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</si>
  <si>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</si>
  <si>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</si>
  <si>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</si>
  <si>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</si>
  <si>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</si>
  <si>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</si>
  <si>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</si>
  <si>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</si>
  <si>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</si>
  <si>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</si>
  <si>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</si>
  <si>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</si>
  <si>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</si>
  <si>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</si>
  <si>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</si>
  <si>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</si>
  <si>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</si>
  <si>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</si>
  <si>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</si>
  <si>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</si>
  <si>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</si>
  <si>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</si>
  <si>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</si>
  <si>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</si>
  <si>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</si>
  <si>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</si>
  <si>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</si>
  <si>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</si>
  <si>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</si>
  <si>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</si>
  <si>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</si>
  <si>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</si>
  <si>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</si>
  <si>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</si>
  <si>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</si>
  <si>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</si>
  <si>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</si>
  <si>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</si>
  <si>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</si>
  <si>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</si>
  <si>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</si>
  <si>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</si>
  <si>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</si>
  <si>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</si>
  <si>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</si>
  <si>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</si>
  <si>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</si>
  <si>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</si>
  <si>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</si>
  <si>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</si>
  <si>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</si>
  <si>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</si>
  <si>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</si>
  <si>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</si>
  <si>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</si>
  <si>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</si>
  <si>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</si>
  <si>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</si>
  <si>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</si>
  <si>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</si>
  <si>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</si>
  <si>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</si>
  <si>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</si>
  <si>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</si>
  <si>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</si>
  <si>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</si>
  <si>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</si>
  <si>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</si>
  <si>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</si>
  <si>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</si>
  <si>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</si>
  <si>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</si>
  <si>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</si>
  <si>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</si>
  <si>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</si>
  <si>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</si>
  <si>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</si>
  <si>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</si>
  <si>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</si>
  <si>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</si>
  <si>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</si>
  <si>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</si>
  <si>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</si>
  <si>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</si>
  <si>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</si>
  <si>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</si>
  <si>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</si>
  <si>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</si>
  <si>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</si>
  <si>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</si>
  <si>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</si>
  <si>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</si>
  <si>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</si>
  <si>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</si>
  <si>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</si>
  <si>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</si>
  <si>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</si>
  <si>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</si>
  <si>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</si>
  <si>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</si>
  <si>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</si>
  <si>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</si>
  <si>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</si>
  <si>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</si>
  <si>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</si>
  <si>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</si>
  <si>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</si>
  <si>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</si>
  <si>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</si>
  <si>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</si>
  <si>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</si>
  <si>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</si>
  <si>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</si>
  <si>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</si>
  <si>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</si>
  <si>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</si>
  <si>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</si>
  <si>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</si>
  <si>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</si>
  <si>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</si>
  <si>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</si>
  <si>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</si>
  <si>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</si>
  <si>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</si>
  <si>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</si>
  <si>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</si>
  <si>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</si>
  <si>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</si>
  <si>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</si>
  <si>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</si>
  <si>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</si>
  <si>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</si>
  <si>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</si>
  <si>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</si>
  <si>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</si>
  <si>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</si>
  <si>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</si>
  <si>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</si>
  <si>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</si>
  <si>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</si>
  <si>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</si>
  <si>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</si>
  <si>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</si>
  <si>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</si>
  <si>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</si>
  <si>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</si>
  <si>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</si>
  <si>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</si>
  <si>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</si>
  <si>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</si>
  <si>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</si>
  <si>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</si>
  <si>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</si>
  <si>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</si>
  <si>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</si>
  <si>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</si>
  <si>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</si>
  <si>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</si>
  <si>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</si>
  <si>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</si>
  <si>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</si>
  <si>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</si>
  <si>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</si>
  <si>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</si>
  <si>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</si>
  <si>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</si>
  <si>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</si>
  <si>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</si>
  <si>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</si>
  <si>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</si>
  <si>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</si>
  <si>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</si>
  <si>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</si>
  <si>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</si>
  <si>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</si>
  <si>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</si>
  <si>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</si>
  <si>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</si>
  <si>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</si>
  <si>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</si>
  <si>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</si>
  <si>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</si>
  <si>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</si>
  <si>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</si>
  <si>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</si>
  <si>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</si>
  <si>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</si>
  <si>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</si>
  <si>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</si>
  <si>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</si>
  <si>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</si>
  <si>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</si>
  <si>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</si>
  <si>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</si>
  <si>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</si>
  <si>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</si>
  <si>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</si>
  <si>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</si>
  <si>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</si>
  <si>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</si>
  <si>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</si>
  <si>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</si>
  <si>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</si>
  <si>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</si>
  <si>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</si>
  <si>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</si>
  <si>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</si>
  <si>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</si>
  <si>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</si>
  <si>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</si>
  <si>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</si>
  <si>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</si>
  <si>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</si>
  <si>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</si>
  <si>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</si>
  <si>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</si>
  <si>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</si>
  <si>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</si>
  <si>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</si>
  <si>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</si>
  <si>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</si>
  <si>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</si>
  <si>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</si>
  <si>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</si>
  <si>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</si>
  <si>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</si>
  <si>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</si>
  <si>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</si>
  <si>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</si>
  <si>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</si>
  <si>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</si>
  <si>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</si>
  <si>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</si>
  <si>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</si>
  <si>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</si>
  <si>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</si>
  <si>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</si>
  <si>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</si>
  <si>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</si>
  <si>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</si>
  <si>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</si>
  <si>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</si>
  <si>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</si>
  <si>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</si>
  <si>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</si>
  <si>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</si>
  <si>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</si>
  <si>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</si>
  <si>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</si>
  <si>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</si>
  <si>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</si>
  <si>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</si>
  <si>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</si>
  <si>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</si>
  <si>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</si>
  <si>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</si>
  <si>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</si>
  <si>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</si>
  <si>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</si>
  <si>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</si>
  <si>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</si>
  <si>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</si>
  <si>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</si>
  <si>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</si>
  <si>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</si>
  <si>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</si>
  <si>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</si>
  <si>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</si>
  <si>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</si>
  <si>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</si>
  <si>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</si>
  <si>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</si>
  <si>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</si>
  <si>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</si>
  <si>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</si>
  <si>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</si>
  <si>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</si>
  <si>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</si>
  <si>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</si>
  <si>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</si>
  <si>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</si>
  <si>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</si>
  <si>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</si>
  <si>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</si>
  <si>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</si>
  <si>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</si>
  <si>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</si>
  <si>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</si>
  <si>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</si>
  <si>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</si>
  <si>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</si>
  <si>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</si>
  <si>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</si>
  <si>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</si>
  <si>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</si>
  <si>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</si>
  <si>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</si>
  <si>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</si>
  <si>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</si>
  <si>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</si>
  <si>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</si>
  <si>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</si>
  <si>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</si>
  <si>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</si>
  <si>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</si>
  <si>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</si>
  <si>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</si>
  <si>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</si>
  <si>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</si>
  <si>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</si>
  <si>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</si>
  <si>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</si>
  <si>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</si>
  <si>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</si>
  <si>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</si>
  <si>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</si>
  <si>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</si>
  <si>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</si>
  <si>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</si>
  <si>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</si>
  <si>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</si>
  <si>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</si>
  <si>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</si>
  <si>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</si>
  <si>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</si>
  <si>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</si>
  <si>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</si>
  <si>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</si>
  <si>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</si>
  <si>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</si>
  <si>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</si>
  <si>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</si>
  <si>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</si>
  <si>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</si>
  <si>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</si>
  <si>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</si>
  <si>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</si>
  <si>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</si>
  <si>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</si>
  <si>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</si>
  <si>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</si>
  <si>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</si>
  <si>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</si>
  <si>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</si>
  <si>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</si>
  <si>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</si>
  <si>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</si>
  <si>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</si>
  <si>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</si>
  <si>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</si>
  <si>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</si>
  <si>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</si>
  <si>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</si>
  <si>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</si>
  <si>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</si>
  <si>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</si>
  <si>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</si>
  <si>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</si>
  <si>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</si>
  <si>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</si>
  <si>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</si>
  <si>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</si>
  <si>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</si>
  <si>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</si>
  <si>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</si>
  <si>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</si>
  <si>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</si>
  <si>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</si>
  <si>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</si>
  <si>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</si>
  <si>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</si>
  <si>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</si>
  <si>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</si>
  <si>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</si>
  <si>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</si>
  <si>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</si>
  <si>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</si>
  <si>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</si>
  <si>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</si>
  <si>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</si>
  <si>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</si>
  <si>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</si>
  <si>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</si>
  <si>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</si>
  <si>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</si>
  <si>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</si>
  <si>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</si>
  <si>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</si>
  <si>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</si>
  <si>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</si>
  <si>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</si>
  <si>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</si>
  <si>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</si>
  <si>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</si>
  <si>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</si>
  <si>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</si>
  <si>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</si>
  <si>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</si>
  <si>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</si>
  <si>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</si>
  <si>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</si>
  <si>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</si>
  <si>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</si>
  <si>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</si>
  <si>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</si>
  <si>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</si>
  <si>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</si>
  <si>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</si>
  <si>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</si>
  <si>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</si>
  <si>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</si>
  <si>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</si>
  <si>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</si>
  <si>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</si>
  <si>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</si>
  <si>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</si>
  <si>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</si>
  <si>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</si>
  <si>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</si>
  <si>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</si>
  <si>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</si>
  <si>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</si>
  <si>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</si>
  <si>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</si>
  <si>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</si>
  <si>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</si>
  <si>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</si>
  <si>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</si>
  <si>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</si>
  <si>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</si>
  <si>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</si>
  <si>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</si>
  <si>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</si>
  <si>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</si>
  <si>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</si>
  <si>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</si>
  <si>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</si>
  <si>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</si>
  <si>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</si>
  <si>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</si>
  <si>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</si>
  <si>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</si>
  <si>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</si>
  <si>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</si>
  <si>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</si>
  <si>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</si>
  <si>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</si>
  <si>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</si>
  <si>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</si>
  <si>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</si>
  <si>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</si>
  <si>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</si>
  <si>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</si>
  <si>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</si>
  <si>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</si>
  <si>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</si>
  <si>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</si>
  <si>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</si>
  <si>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</si>
  <si>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</si>
  <si>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</si>
  <si>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</si>
  <si>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</si>
  <si>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</si>
  <si>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</si>
  <si>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</si>
  <si>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</si>
  <si>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</si>
  <si>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</si>
  <si>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</si>
  <si>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</si>
  <si>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</si>
  <si>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</si>
  <si>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</si>
  <si>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</si>
  <si>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</si>
  <si>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</si>
  <si>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</si>
  <si>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</si>
  <si>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</si>
  <si>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</si>
  <si>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</si>
  <si>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</si>
  <si>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</si>
  <si>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</si>
  <si>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</si>
  <si>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</si>
  <si>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</si>
  <si>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</si>
  <si>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</si>
  <si>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</si>
  <si>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</si>
  <si>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</si>
  <si>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</si>
  <si>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</si>
  <si>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</si>
  <si>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</si>
  <si>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</si>
  <si>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</si>
  <si>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</si>
  <si>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</si>
  <si>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</si>
  <si>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</si>
  <si>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</si>
  <si>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</si>
  <si>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</si>
  <si>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</si>
  <si>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</si>
  <si>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</si>
  <si>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</si>
  <si>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</si>
  <si>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</si>
  <si>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</si>
  <si>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</si>
  <si>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</si>
  <si>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</si>
  <si>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</si>
  <si>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</si>
  <si>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</si>
  <si>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</si>
  <si>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</si>
  <si>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</si>
  <si>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</si>
  <si>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</si>
  <si>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</si>
  <si>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</si>
  <si>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</si>
  <si>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</si>
  <si>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</si>
  <si>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</si>
  <si>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</si>
  <si>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</si>
  <si>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</si>
  <si>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</si>
  <si>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</si>
  <si>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</si>
  <si>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</si>
  <si>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</si>
  <si>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</si>
  <si>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</si>
  <si>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</si>
  <si>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</si>
  <si>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</si>
  <si>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</si>
  <si>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</si>
  <si>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</si>
  <si>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</si>
  <si>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</si>
  <si>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</si>
  <si>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</si>
  <si>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</si>
  <si>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</si>
  <si>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</si>
  <si>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</si>
  <si>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</si>
  <si>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</si>
  <si>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</si>
  <si>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</si>
  <si>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</si>
  <si>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</si>
  <si>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</si>
  <si>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</si>
  <si>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</si>
  <si>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</si>
  <si>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</si>
  <si>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</si>
  <si>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</si>
  <si>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</si>
  <si>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</si>
  <si>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</si>
  <si>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</si>
  <si>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</si>
  <si>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</si>
  <si>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</si>
  <si>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</si>
  <si>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</si>
  <si>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</si>
  <si>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</si>
  <si>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</si>
  <si>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</si>
  <si>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</si>
  <si>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</si>
  <si>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</si>
  <si>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</si>
  <si>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</si>
  <si>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</si>
  <si>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</si>
  <si>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</si>
  <si>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</si>
  <si>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</si>
  <si>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</si>
  <si>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</si>
  <si>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</si>
  <si>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</si>
  <si>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</si>
  <si>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</si>
  <si>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</si>
  <si>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</si>
  <si>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</si>
  <si>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</si>
  <si>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</si>
  <si>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</si>
  <si>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</si>
  <si>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</si>
  <si>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</si>
  <si>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</si>
  <si>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</si>
  <si>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</si>
  <si>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</si>
  <si>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</si>
  <si>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</si>
  <si>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</si>
  <si>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</si>
  <si>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</si>
  <si>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</si>
  <si>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</si>
  <si>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</si>
  <si>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</si>
  <si>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</si>
  <si>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</si>
  <si>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</si>
  <si>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</si>
  <si>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</si>
  <si>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</si>
  <si>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</si>
  <si>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</si>
  <si>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</si>
  <si>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</si>
  <si>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</si>
  <si>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</si>
  <si>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</si>
  <si>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</si>
  <si>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</si>
  <si>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</si>
  <si>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</si>
  <si>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</si>
  <si>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</si>
  <si>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</si>
  <si>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</si>
  <si>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</si>
  <si>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</si>
  <si>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</si>
  <si>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</si>
  <si>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</si>
  <si>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</si>
  <si>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</si>
  <si>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</si>
  <si>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</si>
  <si>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</si>
  <si>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</si>
  <si>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</si>
  <si>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</si>
  <si>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</si>
  <si>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</si>
  <si>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</si>
  <si>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</si>
  <si>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</si>
  <si>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</si>
  <si>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</si>
  <si>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</si>
  <si>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</si>
  <si>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</si>
  <si>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</si>
  <si>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</si>
  <si>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</si>
  <si>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</si>
  <si>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</si>
  <si>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</si>
  <si>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</si>
  <si>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</si>
  <si>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</si>
  <si>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</si>
  <si>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</si>
  <si>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</si>
  <si>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</si>
  <si>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</si>
  <si>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</si>
  <si>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</si>
  <si>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</si>
  <si>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</si>
  <si>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</si>
  <si>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</si>
  <si>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</si>
  <si>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</si>
  <si>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</si>
  <si>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</si>
  <si>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</si>
  <si>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</si>
  <si>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</si>
  <si>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</si>
  <si>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</si>
  <si>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</si>
  <si>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</si>
  <si>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</si>
  <si>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</si>
  <si>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</si>
  <si>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</si>
  <si>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</si>
  <si>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</si>
  <si>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</si>
  <si>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</si>
  <si>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</si>
  <si>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</si>
  <si>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</si>
  <si>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</si>
  <si>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</si>
  <si>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</si>
  <si>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</si>
  <si>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</si>
  <si>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</si>
  <si>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</si>
  <si>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</si>
  <si>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</si>
  <si>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</si>
  <si>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</si>
  <si>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</si>
  <si>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</si>
  <si>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</si>
  <si>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</si>
  <si>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</si>
  <si>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</si>
  <si>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</si>
  <si>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</si>
  <si>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</si>
  <si>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</si>
  <si>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</si>
  <si>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</si>
  <si>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</si>
  <si>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</si>
  <si>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</si>
  <si>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</si>
  <si>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</si>
  <si>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</si>
  <si>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</si>
  <si>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</si>
  <si>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</si>
  <si>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</si>
  <si>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</si>
  <si>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</si>
  <si>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</si>
  <si>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</si>
  <si>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</si>
  <si>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</si>
  <si>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</si>
  <si>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</si>
  <si>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</si>
  <si>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</si>
  <si>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</si>
  <si>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</si>
  <si>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</si>
  <si>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</si>
  <si>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</si>
  <si>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</si>
  <si>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</si>
  <si>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</si>
  <si>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</si>
  <si>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</si>
  <si>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</si>
  <si>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</si>
  <si>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</si>
  <si>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</si>
  <si>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</si>
  <si>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</si>
  <si>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</si>
  <si>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</si>
  <si>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</si>
  <si>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</si>
  <si>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</si>
  <si>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</si>
  <si>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</si>
  <si>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</si>
  <si>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</si>
  <si>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</si>
  <si>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</si>
  <si>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</si>
  <si>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</si>
  <si>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</si>
  <si>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</si>
  <si>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</si>
  <si>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</si>
  <si>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</si>
  <si>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</si>
  <si>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</si>
  <si>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</si>
  <si>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</si>
  <si>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</si>
  <si>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</si>
  <si>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</si>
  <si>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</si>
  <si>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</si>
  <si>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</si>
  <si>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</si>
  <si>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</si>
  <si>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</si>
  <si>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</si>
  <si>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</si>
  <si>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</si>
  <si>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</si>
  <si>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</si>
  <si>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</si>
  <si>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</si>
  <si>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</si>
  <si>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</si>
  <si>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</si>
  <si>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</si>
  <si>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</si>
  <si>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</si>
  <si>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</si>
  <si>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</si>
  <si>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</si>
  <si>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</si>
  <si>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</si>
  <si>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</si>
  <si>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</si>
  <si>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</si>
  <si>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</si>
  <si>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</si>
  <si>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</si>
  <si>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</si>
  <si>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</si>
  <si>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</si>
  <si>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</si>
  <si>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</si>
  <si>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</si>
  <si>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</si>
  <si>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</si>
  <si>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</si>
  <si>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</si>
  <si>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</si>
  <si>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</si>
  <si>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</si>
  <si>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</si>
  <si>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</si>
  <si>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</si>
  <si>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</si>
  <si>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</si>
  <si>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</si>
  <si>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</si>
  <si>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</si>
  <si>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</si>
  <si>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</si>
  <si>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</si>
  <si>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</si>
  <si>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</si>
  <si>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</si>
  <si>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</si>
  <si>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</si>
  <si>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</si>
  <si>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</si>
  <si>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</si>
  <si>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</si>
  <si>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</si>
  <si>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</si>
  <si>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</si>
  <si>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</si>
  <si>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</si>
  <si>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</si>
  <si>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</si>
  <si>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</si>
  <si>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</si>
  <si>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</si>
  <si>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</si>
  <si>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</si>
  <si>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</si>
  <si>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</si>
  <si>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</si>
  <si>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</si>
  <si>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</si>
  <si>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</si>
  <si>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</si>
  <si>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</si>
  <si>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</si>
  <si>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</si>
  <si>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</si>
  <si>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</si>
  <si>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</si>
  <si>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</si>
  <si>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</si>
  <si>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</si>
  <si>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</si>
  <si>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</si>
  <si>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</si>
  <si>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</si>
  <si>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</si>
  <si>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</si>
  <si>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</si>
  <si>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</si>
  <si>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</si>
  <si>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</si>
  <si>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</si>
  <si>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</si>
  <si>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</si>
  <si>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</si>
  <si>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</si>
  <si>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</si>
  <si>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</si>
  <si>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</si>
  <si>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</si>
  <si>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</si>
  <si>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</si>
  <si>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</si>
  <si>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</si>
  <si>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</si>
  <si>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</si>
  <si>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</si>
  <si>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</si>
  <si>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</si>
  <si>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</si>
  <si>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</si>
  <si>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</si>
  <si>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</si>
  <si>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</si>
  <si>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</si>
  <si>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</si>
  <si>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</si>
  <si>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</si>
  <si>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</si>
  <si>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</si>
  <si>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</si>
  <si>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</si>
  <si>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</si>
  <si>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</si>
  <si>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</si>
  <si>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</si>
  <si>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</si>
  <si>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</si>
  <si>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</si>
  <si>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</si>
  <si>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</si>
  <si>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</si>
  <si>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</si>
  <si>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</si>
  <si>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</si>
  <si>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</si>
  <si>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</si>
  <si>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</si>
  <si>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</si>
  <si>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</si>
  <si>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</si>
  <si>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</si>
  <si>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</si>
  <si>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</si>
  <si>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</si>
  <si>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</si>
  <si>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</si>
  <si>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</si>
  <si>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</si>
  <si>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</si>
  <si>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</si>
  <si>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</si>
  <si>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</si>
  <si>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</si>
  <si>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</si>
  <si>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</si>
  <si>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</si>
  <si>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</si>
  <si>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</si>
  <si>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</si>
  <si>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</si>
  <si>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</si>
  <si>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</si>
  <si>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</si>
  <si>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</si>
  <si>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</si>
  <si>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</si>
  <si>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</si>
  <si>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</si>
  <si>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</si>
  <si>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</si>
  <si>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</si>
  <si>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</si>
  <si>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</si>
  <si>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</si>
  <si>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</si>
  <si>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</si>
  <si>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</si>
  <si>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</si>
  <si>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</si>
  <si>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</si>
  <si>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</si>
  <si>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</si>
  <si>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</si>
  <si>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</si>
  <si>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</si>
  <si>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</si>
  <si>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</si>
  <si>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</si>
  <si>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</si>
  <si>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</si>
  <si>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</si>
  <si>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</si>
  <si>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</si>
  <si>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</si>
  <si>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</si>
  <si>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</si>
  <si>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</si>
  <si>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</si>
  <si>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</si>
  <si>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</si>
  <si>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</si>
  <si>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</si>
  <si>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</si>
  <si>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</si>
  <si>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</si>
  <si>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</si>
  <si>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</si>
  <si>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</si>
  <si>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</si>
  <si>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</si>
  <si>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</si>
  <si>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</si>
  <si>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</si>
  <si>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</si>
  <si>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</si>
  <si>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</si>
  <si>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</si>
  <si>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</si>
  <si>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</si>
  <si>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</si>
  <si>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</si>
  <si>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</si>
  <si>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</si>
  <si>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</si>
  <si>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</si>
  <si>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</si>
  <si>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</si>
  <si>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</si>
  <si>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</si>
  <si>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</si>
  <si>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</si>
  <si>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</si>
  <si>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</si>
  <si>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</si>
  <si>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</si>
  <si>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</si>
  <si>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</si>
  <si>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</si>
  <si>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</si>
  <si>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</si>
  <si>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</si>
  <si>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</si>
  <si>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</si>
  <si>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</si>
  <si>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</si>
  <si>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</si>
  <si>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</si>
  <si>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</si>
  <si>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</si>
  <si>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</si>
  <si>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</si>
  <si>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</si>
  <si>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</si>
  <si>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</si>
  <si>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</si>
  <si>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</si>
  <si>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</si>
  <si>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</si>
  <si>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</si>
  <si>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</si>
  <si>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</si>
  <si>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</si>
  <si>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</si>
  <si>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</si>
  <si>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</si>
  <si>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</si>
  <si>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</si>
  <si>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</si>
  <si>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</si>
  <si>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</si>
  <si>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</si>
  <si>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</si>
  <si>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</si>
  <si>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</si>
  <si>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</si>
  <si>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</si>
  <si>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</si>
  <si>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</si>
  <si>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</si>
  <si>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</si>
  <si>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</si>
  <si>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</si>
  <si>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</si>
  <si>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</si>
  <si>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</si>
  <si>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</si>
  <si>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</si>
  <si>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</si>
  <si>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</si>
  <si>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</si>
  <si>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</si>
  <si>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</si>
  <si>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</si>
  <si>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</si>
  <si>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</si>
  <si>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</si>
  <si>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</si>
  <si>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</si>
  <si>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</si>
  <si>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</si>
  <si>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</si>
  <si>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</si>
  <si>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</si>
  <si>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</si>
  <si>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</si>
  <si>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</si>
  <si>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</si>
  <si>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</si>
  <si>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</si>
  <si>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</si>
  <si>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</si>
  <si>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</si>
  <si>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</si>
  <si>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</si>
  <si>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</si>
  <si>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</si>
  <si>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</si>
  <si>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</si>
  <si>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</si>
  <si>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</si>
  <si>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</si>
  <si>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</si>
  <si>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</si>
  <si>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</si>
  <si>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</si>
  <si>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</si>
  <si>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</si>
  <si>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</si>
  <si>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</si>
  <si>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</si>
  <si>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</si>
  <si>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</si>
  <si>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</si>
  <si>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</si>
  <si>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</si>
  <si>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</si>
  <si>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</si>
  <si>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</si>
  <si>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</si>
  <si>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</si>
  <si>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</si>
  <si>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</si>
  <si>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</si>
  <si>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</si>
  <si>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</si>
  <si>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</si>
  <si>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</si>
  <si>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</si>
  <si>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</si>
  <si>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</si>
  <si>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</si>
  <si>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</si>
  <si>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</si>
  <si>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</si>
  <si>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</si>
  <si>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</si>
  <si>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</si>
  <si>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</si>
  <si>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</si>
  <si>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</si>
  <si>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</si>
  <si>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</si>
  <si>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</si>
  <si>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</si>
  <si>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</si>
  <si>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</si>
  <si>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</si>
  <si>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</si>
  <si>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</si>
  <si>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</si>
  <si>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</si>
  <si>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</si>
  <si>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</si>
  <si>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</si>
  <si>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</si>
  <si>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</si>
  <si>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</si>
  <si>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</si>
  <si>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</si>
  <si>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</si>
  <si>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</si>
  <si>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</si>
  <si>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</si>
  <si>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</si>
  <si>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</si>
  <si>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</si>
  <si>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</si>
  <si>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</si>
  <si>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</si>
  <si>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</si>
  <si>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</si>
  <si>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</si>
  <si>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</si>
  <si>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</si>
  <si>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</si>
  <si>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</si>
  <si>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</si>
  <si>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</si>
  <si>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</si>
  <si>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</si>
  <si>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</si>
  <si>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</si>
  <si>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</si>
  <si>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</si>
  <si>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</si>
  <si>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</si>
  <si>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</si>
  <si>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</si>
  <si>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</si>
  <si>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</si>
  <si>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</si>
  <si>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</si>
  <si>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</si>
  <si>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</si>
  <si>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</si>
  <si>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</si>
  <si>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</si>
  <si>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</si>
  <si>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</si>
  <si>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</si>
  <si>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</si>
  <si>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</si>
  <si>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</si>
  <si>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</si>
  <si>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</si>
  <si>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</si>
  <si>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</si>
  <si>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</si>
  <si>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</si>
  <si>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</si>
  <si>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</si>
  <si>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</si>
  <si>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</si>
  <si>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</si>
  <si>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</si>
  <si>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</si>
  <si>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</si>
  <si>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</si>
  <si>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</si>
  <si>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</si>
  <si>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</si>
  <si>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</si>
  <si>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</si>
  <si>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</si>
  <si>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</si>
  <si>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</si>
  <si>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</si>
  <si>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</si>
  <si>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</si>
  <si>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</si>
  <si>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</si>
  <si>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</si>
  <si>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</si>
  <si>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</si>
  <si>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</si>
  <si>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</si>
  <si>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</si>
  <si>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</si>
  <si>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</si>
  <si>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</si>
  <si>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</si>
  <si>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</si>
  <si>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</si>
  <si>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</si>
  <si>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</si>
  <si>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</si>
  <si>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</si>
  <si>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</si>
  <si>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</si>
  <si>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</si>
  <si>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</si>
  <si>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</si>
  <si>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</si>
  <si>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</si>
  <si>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</si>
  <si>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</si>
  <si>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</si>
  <si>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</si>
  <si>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</si>
  <si>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</si>
  <si>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</si>
  <si>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</si>
  <si>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</si>
  <si>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</si>
  <si>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</si>
  <si>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</si>
  <si>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</si>
  <si>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</si>
  <si>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</si>
  <si>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</si>
  <si>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</si>
  <si>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</si>
  <si>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</si>
  <si>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</si>
  <si>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</si>
  <si>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</si>
  <si>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</si>
  <si>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</si>
  <si>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</si>
  <si>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</si>
  <si>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</si>
  <si>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</si>
  <si>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</si>
  <si>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</si>
  <si>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</si>
  <si>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</si>
  <si>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</si>
  <si>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</si>
  <si>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</si>
  <si>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</si>
  <si>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</si>
  <si>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</si>
  <si>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</si>
  <si>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</si>
  <si>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</si>
  <si>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</si>
  <si>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</si>
  <si>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</si>
  <si>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</si>
  <si>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</si>
  <si>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</si>
  <si>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</si>
  <si>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</si>
  <si>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</si>
  <si>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</si>
  <si>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</si>
  <si>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</si>
  <si>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</si>
  <si>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</si>
  <si>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</si>
  <si>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</si>
  <si>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</si>
  <si>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</si>
  <si>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</si>
  <si>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</si>
  <si>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</si>
  <si>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</si>
  <si>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</si>
  <si>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</si>
  <si>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</si>
  <si>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</si>
  <si>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</si>
  <si>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</si>
  <si>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</si>
  <si>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</si>
  <si>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</si>
  <si>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</si>
  <si>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</si>
  <si>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</si>
  <si>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</si>
  <si>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</si>
  <si>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</si>
  <si>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</si>
  <si>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</si>
  <si>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</si>
  <si>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</si>
  <si>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</si>
  <si>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</si>
  <si>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</si>
  <si>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</si>
  <si>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</si>
  <si>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</si>
  <si>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</si>
  <si>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</si>
  <si>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</si>
  <si>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</si>
  <si>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</si>
  <si>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</si>
  <si>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</si>
  <si>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</si>
  <si>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</si>
  <si>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</si>
  <si>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</si>
  <si>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</si>
  <si>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</si>
  <si>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</si>
  <si>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</si>
  <si>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</si>
  <si>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</si>
  <si>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</si>
  <si>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</si>
  <si>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</si>
  <si>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</si>
  <si>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</si>
  <si>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</si>
  <si>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</si>
  <si>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</si>
  <si>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</si>
  <si>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</si>
  <si>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</si>
  <si>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</si>
  <si>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</si>
  <si>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</si>
  <si>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</si>
  <si>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</si>
  <si>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</si>
  <si>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</si>
  <si>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</si>
  <si>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</si>
  <si>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</si>
  <si>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</si>
  <si>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</si>
  <si>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</si>
  <si>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</si>
  <si>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</si>
  <si>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</si>
  <si>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</si>
  <si>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</si>
  <si>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</si>
  <si>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</si>
  <si>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</si>
  <si>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</si>
  <si>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</si>
  <si>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</si>
  <si>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</si>
  <si>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</si>
  <si>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</si>
  <si>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</si>
  <si>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</si>
  <si>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</si>
  <si>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</si>
  <si>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</si>
  <si>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</si>
  <si>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</si>
  <si>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</si>
  <si>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</si>
  <si>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</si>
  <si>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</si>
  <si>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</si>
  <si>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</si>
  <si>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</si>
  <si>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</si>
  <si>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</si>
  <si>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</si>
  <si>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</si>
  <si>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</si>
  <si>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</si>
  <si>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</si>
  <si>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</si>
  <si>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</si>
  <si>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</si>
  <si>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</si>
  <si>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</si>
  <si>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</si>
  <si>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</si>
  <si>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</si>
  <si>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</si>
  <si>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</si>
  <si>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</si>
  <si>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</si>
  <si>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</si>
  <si>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</si>
  <si>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</si>
  <si>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</si>
  <si>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</si>
  <si>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</si>
  <si>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</si>
  <si>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</si>
  <si>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</si>
  <si>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</si>
  <si>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</si>
  <si>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</si>
  <si>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</si>
  <si>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</si>
  <si>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</si>
  <si>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</si>
  <si>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</si>
  <si>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</si>
  <si>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</si>
  <si>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</si>
  <si>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</si>
  <si>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</si>
  <si>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</si>
  <si>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</si>
  <si>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</si>
  <si>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</si>
  <si>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</si>
  <si>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</si>
  <si>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</si>
  <si>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</si>
  <si>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</si>
  <si>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</si>
  <si>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</si>
  <si>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</si>
  <si>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</si>
  <si>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</si>
  <si>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</si>
  <si>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</si>
  <si>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</si>
  <si>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</si>
  <si>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</si>
  <si>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</si>
  <si>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</si>
  <si>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</si>
  <si>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</si>
  <si>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</si>
  <si>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</si>
  <si>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</si>
  <si>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</si>
  <si>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</si>
  <si>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</si>
  <si>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</si>
  <si>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</si>
  <si>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</si>
  <si>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</si>
  <si>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</si>
  <si>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</si>
  <si>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</si>
  <si>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</si>
  <si>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</si>
  <si>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</si>
  <si>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</si>
  <si>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</si>
  <si>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</si>
  <si>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</si>
  <si>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</si>
  <si>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</si>
  <si>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</si>
  <si>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</si>
  <si>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</si>
  <si>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</si>
  <si>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</si>
  <si>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</si>
  <si>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</si>
  <si>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</si>
  <si>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</si>
  <si>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</si>
  <si>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</si>
  <si>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</si>
  <si>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</si>
  <si>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</si>
  <si>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</si>
  <si>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</si>
  <si>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</si>
  <si>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</si>
  <si>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</si>
  <si>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</si>
  <si>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</si>
  <si>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</si>
  <si>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</si>
  <si>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</si>
  <si>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</si>
  <si>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</si>
  <si>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</si>
  <si>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</si>
  <si>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</si>
  <si>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</si>
  <si>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</si>
  <si>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</si>
  <si>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</si>
  <si>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</si>
  <si>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</si>
  <si>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</si>
  <si>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</si>
  <si>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</si>
  <si>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</si>
  <si>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</si>
  <si>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</si>
  <si>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</si>
  <si>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</si>
  <si>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</si>
  <si>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</si>
  <si>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</si>
  <si>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</si>
  <si>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</si>
  <si>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</si>
  <si>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</si>
  <si>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</si>
  <si>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</si>
  <si>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</si>
  <si>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</si>
  <si>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</si>
  <si>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</si>
  <si>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</si>
  <si>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</si>
  <si>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</si>
  <si>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</si>
  <si>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</si>
  <si>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</si>
  <si>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</si>
  <si>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</si>
  <si>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</si>
  <si>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</si>
  <si>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</si>
  <si>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</si>
  <si>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</si>
  <si>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</si>
  <si>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</si>
  <si>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</si>
  <si>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</si>
  <si>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</si>
  <si>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</si>
  <si>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</si>
  <si>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</si>
  <si>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</si>
  <si>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</si>
  <si>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</si>
  <si>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</si>
  <si>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</si>
  <si>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</si>
  <si>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</si>
  <si>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</si>
  <si>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</si>
  <si>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</si>
  <si>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</si>
  <si>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</si>
  <si>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</si>
  <si>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</si>
  <si>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</si>
  <si>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</si>
  <si>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</si>
  <si>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</si>
  <si>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</si>
  <si>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</si>
  <si>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</si>
  <si>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</si>
  <si>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</si>
  <si>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</si>
  <si>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</si>
  <si>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</si>
  <si>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</si>
  <si>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</si>
  <si>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</si>
  <si>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</si>
  <si>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</si>
  <si>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</si>
  <si>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</si>
  <si>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</si>
  <si>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</si>
  <si>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</si>
  <si>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</si>
  <si>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</si>
  <si>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</si>
  <si>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</si>
  <si>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</si>
  <si>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</si>
  <si>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</si>
  <si>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</si>
  <si>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</si>
  <si>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</si>
  <si>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</si>
  <si>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</si>
  <si>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</si>
  <si>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</si>
  <si>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</si>
  <si>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</si>
  <si>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</si>
  <si>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</si>
  <si>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</si>
  <si>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</si>
  <si>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</si>
  <si>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</si>
  <si>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</si>
  <si>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</si>
  <si>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</si>
  <si>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</si>
  <si>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</si>
  <si>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</si>
  <si>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</si>
  <si>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</si>
  <si>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</si>
  <si>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</si>
  <si>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</si>
  <si>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</si>
  <si>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</si>
  <si>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</si>
  <si>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</si>
  <si>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</si>
  <si>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</si>
  <si>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</si>
  <si>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</si>
  <si>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</si>
  <si>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</si>
  <si>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</si>
  <si>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</si>
  <si>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</si>
  <si>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</si>
  <si>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</si>
  <si>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</si>
  <si>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</si>
  <si>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</si>
  <si>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</si>
  <si>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</si>
  <si>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</si>
  <si>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</si>
  <si>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</si>
  <si>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</si>
  <si>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</si>
  <si>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</si>
  <si>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</si>
  <si>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</si>
  <si>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</si>
  <si>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</si>
  <si>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</si>
  <si>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</si>
  <si>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</si>
  <si>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</si>
  <si>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</si>
  <si>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</si>
  <si>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</si>
  <si>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</si>
  <si>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</si>
  <si>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</si>
  <si>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</si>
  <si>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</si>
  <si>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</si>
  <si>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</si>
  <si>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</si>
  <si>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</si>
  <si>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</si>
  <si>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</si>
  <si>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</si>
  <si>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</si>
  <si>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</si>
  <si>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</si>
  <si>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</si>
  <si>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</si>
  <si>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</si>
  <si>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</si>
  <si>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</si>
  <si>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</si>
  <si>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</si>
  <si>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</si>
  <si>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</si>
  <si>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</si>
  <si>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</si>
  <si>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</si>
  <si>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</si>
  <si>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</si>
  <si>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</si>
  <si>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</si>
  <si>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</si>
  <si>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</si>
  <si>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</si>
  <si>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</si>
  <si>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</si>
  <si>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</si>
  <si>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</si>
  <si>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</si>
  <si>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</si>
  <si>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</si>
  <si>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</si>
  <si>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</si>
  <si>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</si>
  <si>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</si>
  <si>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</si>
  <si>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</si>
  <si>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</si>
  <si>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</si>
  <si>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</si>
  <si>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</si>
  <si>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</si>
  <si>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</si>
  <si>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</si>
  <si>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</si>
  <si>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</si>
  <si>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</si>
  <si>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</si>
  <si>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</si>
  <si>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</si>
  <si>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</si>
  <si>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</si>
  <si>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</si>
  <si>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</si>
  <si>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</si>
  <si>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</si>
  <si>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</si>
  <si>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</si>
  <si>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</si>
  <si>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</si>
  <si>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</si>
  <si>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</si>
  <si>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</si>
  <si>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</si>
  <si>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</si>
  <si>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</si>
  <si>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</si>
  <si>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</si>
  <si>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</si>
  <si>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</si>
  <si>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</si>
  <si>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</si>
  <si>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</si>
  <si>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</si>
  <si>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</si>
  <si>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</si>
  <si>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</si>
  <si>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</si>
  <si>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</si>
  <si>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</si>
  <si>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</si>
  <si>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</si>
  <si>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</si>
  <si>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</si>
  <si>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</si>
  <si>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</si>
  <si>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</si>
  <si>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</si>
  <si>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</si>
  <si>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</si>
  <si>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</si>
  <si>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</si>
  <si>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</si>
  <si>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</si>
  <si>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</si>
  <si>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</si>
  <si>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</si>
  <si>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</si>
  <si>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</si>
  <si>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</si>
  <si>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</si>
  <si>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</si>
  <si>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</si>
  <si>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</si>
  <si>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</si>
  <si>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</si>
  <si>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</si>
  <si>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</si>
  <si>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</si>
  <si>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</si>
  <si>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</si>
  <si>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</si>
  <si>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</si>
  <si>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</si>
  <si>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</si>
  <si>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</si>
  <si>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</si>
  <si>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</si>
  <si>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</si>
  <si>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</si>
  <si>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</si>
  <si>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</si>
  <si>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</si>
  <si>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</si>
  <si>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</si>
  <si>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</si>
  <si>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</si>
  <si>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</si>
  <si>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</si>
  <si>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</si>
  <si>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</si>
  <si>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</si>
  <si>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</si>
  <si>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</si>
  <si>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</si>
  <si>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</si>
  <si>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</si>
  <si>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</si>
  <si>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</si>
  <si>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</si>
  <si>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</si>
  <si>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</si>
  <si>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</si>
  <si>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</si>
  <si>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</si>
  <si>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</si>
  <si>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</si>
  <si>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</si>
  <si>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</si>
  <si>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</si>
  <si>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</si>
  <si>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</si>
  <si>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</si>
  <si>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</si>
  <si>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</si>
  <si>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</si>
  <si>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</si>
  <si>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</si>
  <si>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</si>
  <si>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</si>
  <si>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</si>
  <si>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</si>
  <si>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</si>
  <si>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</si>
  <si>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</si>
  <si>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</si>
  <si>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</si>
  <si>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</si>
  <si>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</si>
  <si>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</si>
  <si>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</si>
  <si>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</si>
  <si>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</si>
  <si>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</si>
  <si>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</si>
  <si>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</si>
  <si>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</si>
  <si>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</si>
  <si>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</si>
  <si>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</si>
  <si>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</si>
  <si>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</si>
  <si>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</si>
  <si>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</si>
  <si>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</si>
  <si>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</si>
  <si>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</si>
  <si>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</si>
  <si>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</si>
  <si>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</si>
  <si>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</si>
  <si>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</si>
  <si>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</si>
  <si>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</si>
  <si>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</si>
  <si>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</si>
  <si>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</si>
  <si>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</si>
  <si>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</si>
  <si>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</si>
  <si>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</si>
  <si>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</si>
  <si>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</si>
  <si>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</si>
  <si>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</si>
  <si>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</si>
  <si>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</si>
  <si>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</si>
  <si>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</si>
  <si>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</si>
  <si>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</si>
  <si>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</si>
  <si>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</si>
  <si>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</si>
  <si>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</si>
  <si>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</si>
  <si>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</si>
  <si>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</si>
  <si>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</si>
  <si>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</si>
  <si>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</si>
  <si>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</si>
  <si>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</si>
  <si>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</si>
  <si>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</si>
  <si>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</si>
  <si>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</si>
  <si>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</si>
  <si>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</si>
  <si>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</si>
  <si>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</si>
  <si>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</si>
  <si>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</si>
  <si>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</si>
  <si>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</si>
  <si>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</si>
  <si>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</si>
  <si>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</si>
  <si>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</si>
  <si>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</si>
  <si>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</si>
  <si>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</si>
  <si>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</si>
  <si>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</si>
  <si>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</si>
  <si>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</si>
  <si>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</si>
  <si>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</si>
  <si>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</si>
  <si>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</si>
  <si>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</si>
  <si>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</si>
  <si>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</si>
  <si>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</si>
  <si>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</si>
  <si>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</si>
  <si>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</si>
  <si>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</si>
  <si>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</si>
  <si>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</si>
  <si>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</si>
  <si>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</si>
  <si>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</si>
  <si>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</si>
  <si>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</si>
  <si>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</si>
  <si>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</si>
  <si>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</si>
  <si>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</si>
  <si>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</si>
  <si>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</si>
  <si>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</si>
  <si>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</si>
  <si>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</si>
  <si>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</si>
  <si>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</si>
  <si>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</si>
  <si>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</si>
  <si>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</si>
  <si>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</si>
  <si>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</si>
  <si>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</si>
  <si>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</si>
  <si>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</si>
  <si>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</si>
  <si>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</si>
  <si>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</si>
  <si>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</si>
  <si>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</si>
  <si>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</si>
  <si>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</si>
  <si>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</si>
  <si>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</si>
  <si>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</si>
  <si>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</si>
  <si>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</si>
  <si>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</si>
  <si>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</si>
  <si>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</si>
  <si>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</si>
  <si>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</si>
  <si>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</si>
  <si>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</si>
  <si>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</si>
  <si>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</si>
  <si>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</si>
  <si>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</si>
  <si>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</si>
  <si>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</si>
  <si>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</si>
  <si>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</si>
  <si>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</si>
  <si>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</si>
  <si>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</si>
  <si>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</si>
  <si>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</si>
  <si>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</si>
  <si>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</si>
  <si>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</si>
  <si>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</si>
  <si>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</si>
  <si>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</si>
  <si>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</si>
  <si>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</si>
  <si>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</si>
  <si>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</si>
  <si>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</si>
  <si>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</si>
  <si>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</si>
  <si>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</si>
  <si>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</si>
  <si>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</si>
  <si>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</si>
  <si>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</si>
  <si>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</si>
  <si>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</si>
  <si>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</si>
  <si>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</si>
  <si>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</si>
  <si>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</si>
  <si>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</si>
  <si>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</si>
  <si>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</si>
  <si>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</si>
  <si>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</si>
  <si>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</si>
  <si>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</si>
  <si>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</si>
  <si>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</si>
  <si>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</si>
  <si>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</si>
  <si>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</si>
  <si>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</si>
  <si>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</si>
  <si>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</si>
  <si>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</si>
  <si>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</si>
  <si>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</si>
  <si>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</si>
  <si>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</si>
  <si>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</si>
  <si>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</si>
  <si>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</si>
  <si>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</si>
  <si>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</si>
  <si>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</si>
  <si>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</si>
  <si>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</si>
  <si>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</si>
  <si>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</si>
  <si>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</si>
  <si>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</si>
  <si>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</si>
  <si>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</si>
  <si>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</si>
  <si>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</si>
  <si>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</si>
  <si>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</si>
  <si>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</si>
  <si>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</si>
  <si>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</si>
  <si>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</si>
  <si>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</si>
  <si>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</si>
  <si>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</si>
  <si>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</si>
  <si>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</si>
  <si>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</si>
  <si>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</si>
  <si>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</si>
  <si>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</si>
  <si>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</si>
  <si>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</si>
  <si>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</si>
  <si>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</si>
  <si>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</si>
  <si>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</si>
  <si>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</si>
  <si>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</si>
  <si>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</si>
  <si>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</si>
  <si>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</si>
  <si>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</si>
  <si>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</si>
  <si>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</si>
  <si>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</si>
  <si>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</si>
  <si>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</si>
  <si>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</si>
  <si>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</si>
  <si>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</si>
  <si>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</si>
  <si>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</si>
  <si>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</si>
  <si>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</si>
  <si>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</si>
  <si>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</si>
  <si>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</si>
  <si>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</si>
  <si>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</si>
  <si>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</si>
  <si>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</si>
  <si>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</si>
  <si>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</si>
  <si>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</si>
  <si>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</si>
  <si>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</si>
  <si>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</si>
  <si>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</si>
  <si>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</si>
  <si>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</si>
  <si>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</si>
  <si>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</si>
  <si>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</si>
  <si>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</si>
  <si>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</si>
  <si>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</si>
  <si>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</si>
  <si>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</si>
  <si>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</si>
  <si>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</si>
  <si>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</si>
  <si>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</si>
  <si>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</si>
  <si>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</si>
  <si>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</si>
  <si>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</si>
  <si>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</si>
  <si>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</si>
  <si>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</si>
  <si>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</si>
  <si>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</si>
  <si>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</si>
  <si>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</si>
  <si>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</si>
  <si>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</si>
  <si>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</si>
  <si>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</si>
  <si>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</si>
  <si>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</si>
  <si>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</si>
  <si>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</si>
  <si>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</si>
  <si>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</si>
  <si>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</si>
  <si>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</si>
  <si>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</si>
  <si>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</si>
  <si>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</si>
  <si>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</si>
  <si>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</si>
  <si>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</si>
  <si>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</si>
  <si>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</si>
  <si>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</si>
  <si>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</si>
  <si>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</si>
  <si>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</si>
  <si>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</si>
  <si>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</si>
  <si>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</si>
  <si>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</si>
  <si>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</si>
  <si>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</si>
  <si>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</si>
  <si>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</si>
  <si>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</si>
  <si>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</si>
  <si>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</si>
  <si>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</si>
  <si>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</si>
  <si>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</si>
  <si>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</si>
  <si>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</si>
  <si>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</si>
  <si>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</si>
  <si>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</si>
  <si>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</si>
  <si>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</si>
  <si>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</si>
  <si>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</si>
  <si>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</si>
  <si>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</si>
  <si>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</si>
  <si>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</si>
  <si>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</si>
  <si>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</si>
  <si>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</si>
  <si>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</si>
  <si>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</si>
  <si>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</si>
  <si>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</si>
  <si>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</si>
  <si>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</si>
  <si>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</si>
  <si>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</si>
  <si>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</si>
  <si>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</si>
  <si>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</si>
  <si>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</si>
  <si>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</si>
  <si>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</si>
  <si>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</si>
  <si>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</si>
  <si>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</si>
  <si>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</si>
  <si>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</si>
  <si>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</si>
  <si>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</si>
  <si>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</si>
  <si>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</si>
  <si>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</si>
  <si>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</si>
  <si>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</si>
  <si>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</si>
  <si>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</si>
  <si>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</si>
  <si>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</si>
  <si>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</si>
  <si>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</si>
  <si>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</si>
  <si>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</si>
  <si>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</si>
  <si>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</si>
  <si>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</si>
  <si>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</si>
  <si>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</si>
  <si>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</si>
  <si>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</si>
  <si>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</si>
  <si>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</si>
  <si>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</si>
  <si>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</si>
  <si>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</si>
  <si>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</si>
  <si>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</si>
  <si>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</si>
  <si>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</si>
  <si>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</si>
  <si>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</si>
  <si>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</si>
  <si>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</si>
  <si>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</si>
  <si>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</si>
  <si>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</si>
  <si>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</si>
  <si>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</si>
  <si>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</si>
  <si>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</si>
  <si>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</si>
  <si>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</si>
  <si>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</si>
  <si>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</si>
  <si>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</si>
  <si>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</si>
  <si>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</si>
  <si>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</si>
  <si>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</si>
  <si>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</si>
  <si>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</si>
  <si>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</si>
  <si>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</si>
  <si>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</si>
  <si>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</si>
  <si>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</si>
  <si>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</si>
  <si>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</si>
  <si>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</si>
  <si>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</si>
  <si>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</si>
  <si>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</si>
  <si>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</si>
  <si>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</si>
  <si>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</si>
  <si>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</si>
  <si>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</si>
  <si>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</si>
  <si>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</si>
  <si>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</si>
  <si>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</si>
  <si>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</si>
  <si>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</si>
  <si>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</si>
  <si>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</si>
  <si>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</si>
  <si>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</si>
  <si>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</si>
  <si>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</si>
  <si>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</si>
  <si>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</si>
  <si>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</si>
  <si>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</si>
  <si>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</si>
  <si>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</si>
  <si>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</si>
  <si>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</si>
  <si>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</si>
  <si>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</si>
  <si>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</si>
  <si>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</si>
  <si>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</si>
  <si>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</si>
  <si>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</si>
  <si>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</si>
  <si>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</si>
  <si>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</si>
  <si>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</si>
  <si>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</si>
  <si>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</si>
  <si>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</si>
  <si>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</si>
  <si>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</si>
  <si>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</si>
  <si>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</si>
  <si>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</si>
  <si>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</si>
  <si>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</si>
  <si>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</si>
  <si>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</si>
  <si>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</si>
  <si>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</si>
  <si>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</si>
  <si>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</si>
  <si>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</si>
  <si>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</si>
  <si>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</si>
  <si>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</si>
  <si>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</si>
  <si>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</si>
  <si>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</si>
  <si>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</si>
  <si>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</si>
  <si>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</si>
  <si>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</si>
  <si>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</si>
  <si>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</si>
  <si>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</si>
  <si>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</si>
  <si>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</si>
  <si>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</si>
  <si>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</si>
  <si>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</si>
  <si>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</si>
  <si>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</si>
  <si>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</si>
  <si>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</si>
  <si>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</si>
  <si>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</si>
  <si>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</si>
  <si>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</si>
  <si>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</si>
  <si>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</si>
  <si>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</si>
  <si>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</si>
  <si>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</si>
  <si>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</si>
  <si>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</si>
  <si>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</si>
  <si>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</si>
  <si>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</si>
  <si>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</si>
  <si>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</si>
  <si>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</si>
  <si>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</si>
  <si>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</si>
  <si>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</si>
  <si>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</si>
  <si>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</si>
  <si>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</si>
  <si>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</si>
  <si>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</si>
  <si>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</si>
  <si>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</si>
  <si>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</si>
  <si>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</si>
  <si>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</si>
  <si>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</si>
  <si>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</si>
  <si>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</si>
  <si>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</si>
  <si>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</si>
  <si>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</si>
  <si>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</si>
  <si>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</si>
  <si>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</si>
  <si>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</si>
  <si>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</si>
  <si>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</si>
  <si>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</si>
  <si>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</si>
  <si>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</si>
  <si>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</si>
  <si>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</si>
  <si>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</si>
  <si>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</si>
  <si>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</si>
  <si>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</si>
  <si>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</si>
  <si>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</si>
  <si>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</si>
  <si>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</si>
  <si>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</si>
  <si>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</si>
  <si>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</si>
  <si>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</si>
  <si>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</si>
  <si>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</si>
  <si>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</si>
  <si>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</si>
  <si>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</si>
  <si>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</si>
  <si>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</si>
  <si>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</si>
  <si>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</si>
  <si>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</si>
  <si>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</si>
  <si>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</si>
  <si>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</si>
  <si>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</si>
  <si>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</si>
  <si>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</si>
  <si>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</si>
  <si>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</si>
  <si>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</si>
  <si>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</si>
  <si>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</si>
  <si>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</si>
  <si>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</si>
  <si>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</si>
  <si>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</si>
  <si>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</si>
  <si>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</si>
  <si>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</si>
  <si>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</si>
  <si>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</si>
  <si>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</si>
  <si>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</si>
  <si>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</si>
  <si>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</si>
  <si>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</si>
  <si>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</si>
  <si>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</si>
  <si>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</si>
  <si>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</si>
  <si>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</si>
  <si>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</si>
  <si>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</si>
  <si>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</si>
  <si>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</si>
  <si>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</si>
  <si>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</si>
  <si>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</si>
  <si>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</si>
  <si>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</si>
  <si>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</si>
  <si>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</si>
  <si>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</si>
  <si>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</si>
  <si>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</si>
  <si>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</si>
  <si>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</si>
  <si>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</si>
  <si>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</si>
  <si>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</si>
  <si>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</si>
  <si>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</si>
  <si>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</si>
  <si>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</si>
  <si>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</si>
  <si>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</si>
  <si>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</si>
  <si>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</si>
  <si>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</si>
  <si>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</si>
  <si>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</si>
  <si>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</si>
  <si>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</si>
  <si>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</si>
  <si>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</si>
  <si>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</si>
  <si>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</si>
  <si>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</si>
  <si>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</si>
  <si>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</si>
  <si>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</si>
  <si>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</si>
  <si>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</si>
  <si>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</si>
  <si>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</si>
  <si>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</si>
  <si>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</si>
  <si>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</si>
  <si>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</si>
  <si>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</si>
  <si>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</si>
  <si>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</si>
  <si>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</si>
  <si>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</si>
  <si>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</si>
  <si>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</si>
  <si>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</si>
  <si>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</si>
  <si>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</si>
  <si>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</si>
  <si>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</si>
  <si>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</si>
  <si>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</si>
  <si>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</si>
  <si>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</si>
  <si>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</si>
  <si>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</si>
  <si>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</si>
  <si>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</si>
  <si>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</si>
  <si>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</si>
  <si>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</si>
  <si>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</si>
  <si>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</si>
  <si>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</si>
  <si>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</si>
  <si>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</si>
  <si>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</si>
  <si>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</si>
  <si>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</si>
  <si>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</si>
  <si>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</si>
  <si>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</si>
  <si>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</si>
  <si>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</si>
  <si>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</si>
  <si>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</si>
  <si>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</si>
  <si>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</si>
  <si>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</si>
  <si>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</si>
  <si>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</si>
  <si>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</si>
  <si>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</si>
  <si>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</si>
  <si>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</si>
  <si>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</si>
  <si>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</si>
  <si>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</si>
  <si>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</si>
  <si>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</si>
  <si>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</si>
  <si>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</si>
  <si>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</si>
  <si>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</si>
  <si>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</si>
  <si>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</si>
  <si>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</si>
  <si>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</si>
  <si>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</si>
  <si>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</si>
  <si>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</si>
  <si>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</si>
  <si>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</si>
  <si>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</si>
  <si>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</si>
  <si>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</si>
  <si>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</si>
  <si>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</si>
  <si>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</si>
  <si>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</si>
  <si>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</si>
  <si>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</si>
  <si>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</si>
  <si>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</si>
  <si>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</si>
  <si>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</si>
  <si>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</si>
  <si>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</si>
  <si>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</si>
  <si>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</si>
  <si>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</si>
  <si>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</si>
  <si>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</si>
  <si>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</si>
  <si>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</si>
  <si>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</si>
  <si>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</si>
  <si>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</si>
  <si>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</si>
  <si>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</si>
  <si>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</si>
  <si>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</si>
  <si>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</si>
  <si>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</si>
  <si>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</si>
  <si>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</si>
  <si>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</si>
  <si>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</si>
  <si>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</si>
  <si>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</si>
  <si>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</si>
  <si>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</si>
  <si>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</si>
  <si>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</si>
  <si>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</si>
  <si>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</si>
  <si>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</si>
  <si>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</si>
  <si>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</si>
  <si>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</si>
  <si>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</si>
  <si>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</si>
  <si>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</si>
  <si>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</si>
  <si>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</si>
  <si>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</si>
  <si>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</si>
  <si>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</si>
  <si>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</si>
  <si>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</si>
  <si>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</si>
  <si>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</si>
  <si>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</si>
  <si>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</si>
  <si>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</si>
  <si>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</si>
  <si>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</si>
  <si>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</si>
  <si>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</si>
  <si>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</si>
  <si>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</si>
  <si>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</si>
  <si>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</si>
  <si>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</si>
  <si>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</si>
  <si>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</si>
  <si>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</si>
  <si>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</si>
  <si>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</si>
  <si>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</si>
  <si>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</si>
  <si>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</si>
  <si>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</si>
  <si>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</si>
  <si>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</si>
  <si>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</si>
  <si>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</si>
  <si>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</si>
  <si>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</si>
  <si>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</si>
  <si>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</si>
  <si>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</si>
  <si>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</si>
  <si>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</si>
  <si>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</si>
  <si>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</si>
  <si>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</si>
  <si>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</si>
  <si>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</si>
  <si>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</si>
  <si>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</si>
  <si>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</si>
  <si>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</si>
  <si>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</si>
  <si>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</si>
  <si>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</si>
  <si>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</si>
  <si>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</si>
  <si>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</si>
  <si>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</si>
  <si>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</si>
  <si>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</si>
  <si>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</si>
  <si>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</si>
  <si>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</si>
  <si>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</si>
  <si>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</si>
  <si>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</si>
  <si>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</si>
  <si>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</si>
  <si>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</si>
  <si>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</si>
  <si>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</si>
  <si>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</si>
  <si>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</si>
  <si>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</si>
  <si>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</si>
  <si>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</si>
  <si>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</si>
  <si>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</si>
  <si>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</si>
  <si>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</si>
  <si>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</si>
  <si>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</si>
  <si>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</si>
  <si>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</si>
  <si>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</si>
  <si>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</si>
  <si>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</si>
  <si>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</si>
  <si>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</si>
  <si>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</si>
  <si>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</si>
  <si>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</si>
  <si>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</si>
  <si>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</si>
  <si>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</si>
  <si>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</si>
  <si>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</si>
  <si>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</si>
  <si>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</si>
  <si>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</si>
  <si>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</si>
  <si>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</si>
  <si>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</si>
  <si>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</si>
  <si>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</si>
  <si>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</si>
  <si>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</si>
  <si>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</si>
  <si>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</si>
  <si>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</si>
  <si>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</si>
  <si>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</si>
  <si>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</si>
  <si>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</si>
  <si>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</si>
  <si>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</si>
  <si>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</si>
  <si>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</si>
  <si>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</si>
  <si>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</si>
  <si>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</si>
  <si>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</si>
  <si>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</si>
  <si>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</si>
  <si>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</si>
  <si>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</si>
  <si>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</si>
  <si>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</si>
  <si>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</si>
  <si>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</si>
  <si>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</si>
  <si>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</si>
  <si>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</si>
  <si>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</si>
  <si>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</si>
  <si>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</si>
  <si>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</si>
  <si>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</si>
  <si>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</si>
  <si>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</si>
  <si>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</si>
  <si>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</si>
  <si>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</si>
  <si>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</si>
  <si>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</si>
  <si>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</si>
  <si>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</si>
  <si>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</si>
  <si>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</si>
  <si>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</si>
  <si>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</si>
  <si>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</si>
  <si>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</si>
  <si>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</si>
  <si>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</si>
  <si>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</si>
  <si>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</si>
  <si>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</si>
  <si>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</si>
  <si>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</si>
  <si>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</si>
  <si>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</si>
  <si>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</si>
  <si>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</si>
  <si>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</si>
  <si>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</si>
  <si>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</si>
  <si>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</si>
  <si>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</si>
  <si>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</si>
  <si>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</si>
  <si>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</si>
  <si>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</si>
  <si>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</si>
  <si>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</si>
  <si>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</si>
  <si>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</si>
  <si>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</si>
  <si>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</si>
  <si>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</si>
  <si>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</si>
  <si>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</si>
  <si>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</si>
  <si>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</si>
  <si>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</si>
  <si>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</si>
  <si>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</si>
  <si>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</si>
  <si>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</si>
  <si>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</si>
  <si>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</si>
  <si>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</si>
  <si>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</si>
  <si>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</si>
  <si>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</si>
  <si>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</si>
  <si>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</si>
  <si>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</si>
  <si>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</si>
  <si>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</si>
  <si>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</si>
  <si>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</si>
  <si>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</si>
  <si>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</si>
  <si>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</si>
  <si>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</si>
  <si>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</si>
  <si>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</si>
  <si>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</si>
  <si>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</si>
  <si>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</si>
  <si>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</si>
  <si>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</si>
  <si>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</si>
  <si>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</si>
  <si>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</si>
  <si>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</si>
  <si>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</si>
  <si>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</si>
  <si>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</si>
  <si>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</si>
  <si>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</si>
  <si>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</si>
  <si>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</si>
  <si>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</si>
  <si>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</si>
  <si>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</si>
  <si>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</si>
  <si>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</si>
  <si>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</si>
  <si>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</si>
  <si>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</si>
  <si>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</si>
  <si>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</si>
  <si>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</si>
  <si>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</si>
  <si>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</si>
  <si>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</si>
  <si>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</si>
  <si>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</si>
  <si>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</si>
  <si>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</si>
  <si>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</si>
  <si>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</si>
  <si>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</si>
  <si>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</si>
  <si>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</si>
  <si>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</si>
  <si>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</si>
  <si>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</si>
  <si>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</si>
  <si>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</si>
  <si>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</si>
  <si>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</si>
  <si>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</si>
  <si>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</si>
  <si>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</si>
  <si>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</si>
  <si>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</si>
  <si>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</si>
  <si>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</si>
  <si>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</si>
  <si>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</si>
  <si>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</si>
  <si>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</si>
  <si>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</si>
  <si>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</si>
  <si>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</si>
  <si>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</si>
  <si>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</si>
  <si>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</si>
  <si>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</si>
  <si>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</si>
  <si>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</si>
  <si>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</si>
  <si>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</si>
  <si>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</si>
  <si>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</si>
  <si>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</si>
  <si>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</si>
  <si>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</si>
  <si>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</si>
  <si>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</si>
  <si>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</si>
  <si>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</si>
  <si>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</si>
  <si>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</si>
  <si>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</si>
  <si>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</si>
  <si>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</si>
  <si>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</si>
  <si>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</si>
  <si>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</si>
  <si>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</si>
  <si>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</si>
  <si>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</si>
  <si>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</si>
  <si>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</si>
  <si>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</si>
  <si>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</si>
  <si>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</si>
  <si>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</si>
  <si>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</si>
  <si>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</si>
  <si>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</si>
  <si>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</si>
  <si>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</si>
  <si>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</si>
  <si>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</si>
  <si>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</si>
  <si>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</si>
  <si>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</si>
  <si>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</si>
  <si>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</si>
  <si>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</si>
  <si>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</si>
  <si>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</si>
  <si>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</si>
  <si>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</si>
  <si>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</si>
  <si>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</si>
  <si>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</si>
  <si>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</si>
  <si>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</si>
  <si>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</si>
  <si>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</si>
  <si>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</si>
  <si>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</si>
  <si>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</si>
  <si>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</si>
  <si>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</si>
  <si>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</si>
  <si>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</si>
  <si>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</si>
  <si>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</si>
  <si>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</si>
  <si>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</si>
  <si>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</si>
  <si>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</si>
  <si>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</si>
  <si>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</si>
  <si>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</si>
  <si>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</si>
  <si>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</si>
  <si>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</si>
  <si>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</si>
  <si>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</si>
  <si>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</si>
  <si>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</si>
  <si>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</si>
  <si>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</si>
  <si>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</si>
  <si>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</si>
  <si>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</si>
  <si>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</si>
  <si>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</si>
  <si>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</si>
  <si>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</si>
  <si>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</si>
  <si>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</si>
  <si>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</si>
  <si>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</si>
  <si>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</si>
  <si>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</si>
  <si>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</si>
  <si>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</si>
  <si>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</si>
  <si>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</si>
  <si>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</si>
  <si>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</si>
  <si>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</si>
  <si>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</si>
  <si>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</si>
  <si>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</si>
  <si>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</si>
  <si>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</si>
  <si>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</si>
  <si>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</si>
  <si>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</si>
  <si>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</si>
  <si>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</si>
  <si>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</si>
  <si>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</si>
  <si>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</si>
  <si>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</si>
  <si>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</si>
  <si>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</si>
  <si>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</si>
  <si>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</si>
  <si>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</si>
  <si>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</si>
  <si>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</si>
  <si>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</si>
  <si>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</si>
  <si>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</si>
  <si>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</si>
  <si>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</si>
  <si>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</si>
  <si>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</si>
  <si>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</si>
  <si>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</si>
  <si>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</si>
  <si>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</si>
  <si>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</si>
  <si>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</si>
  <si>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</si>
  <si>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</si>
  <si>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</si>
  <si>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</si>
  <si>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</si>
  <si>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</si>
  <si>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</si>
  <si>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</si>
  <si>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</si>
  <si>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</si>
  <si>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</si>
  <si>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</si>
  <si>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</si>
  <si>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</si>
  <si>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</si>
  <si>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</si>
  <si>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</si>
  <si>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</si>
  <si>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</si>
  <si>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</si>
  <si>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</si>
  <si>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</si>
  <si>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</si>
  <si>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</si>
  <si>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</si>
  <si>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</si>
  <si>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</si>
  <si>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</si>
  <si>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</si>
  <si>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</si>
  <si>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</si>
  <si>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</si>
  <si>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</si>
  <si>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</si>
  <si>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</si>
  <si>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</si>
  <si>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</si>
  <si>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</si>
  <si>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</si>
  <si>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</si>
  <si>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</si>
  <si>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</si>
  <si>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</si>
  <si>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</si>
  <si>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</si>
  <si>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</si>
  <si>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</si>
  <si>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</si>
  <si>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</si>
  <si>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</si>
  <si>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</si>
  <si>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</si>
  <si>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</si>
  <si>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</si>
  <si>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</si>
  <si>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</si>
  <si>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</si>
  <si>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</si>
  <si>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</si>
  <si>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</si>
  <si>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</si>
  <si>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</si>
  <si>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</si>
  <si>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</si>
  <si>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</si>
  <si>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</si>
  <si>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</si>
  <si>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</si>
  <si>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</si>
  <si>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</si>
  <si>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</si>
  <si>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</si>
  <si>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</si>
  <si>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</si>
  <si>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</si>
  <si>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</si>
  <si>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</si>
  <si>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</si>
  <si>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</si>
  <si>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</si>
  <si>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</si>
  <si>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</si>
  <si>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</si>
  <si>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</si>
  <si>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</si>
  <si>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</si>
  <si>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</si>
  <si>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</si>
  <si>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</si>
  <si>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</si>
  <si>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</si>
  <si>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</si>
  <si>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</si>
  <si>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</si>
  <si>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</si>
  <si>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</si>
  <si>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</si>
  <si>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</si>
  <si>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</si>
  <si>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</si>
  <si>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</si>
  <si>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</si>
  <si>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</si>
  <si>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</si>
  <si>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</si>
  <si>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</si>
  <si>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</si>
  <si>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</si>
  <si>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</si>
  <si>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</si>
  <si>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</si>
  <si>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</si>
  <si>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</si>
  <si>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</si>
  <si>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</si>
  <si>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</si>
  <si>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</si>
  <si>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</si>
  <si>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</si>
  <si>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</si>
  <si>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</si>
  <si>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</si>
  <si>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</si>
  <si>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</si>
  <si>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</si>
  <si>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</si>
  <si>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</si>
  <si>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</si>
  <si>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</si>
  <si>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</si>
  <si>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</si>
  <si>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</si>
  <si>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</si>
  <si>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</si>
  <si>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</si>
  <si>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</si>
  <si>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</si>
  <si>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</si>
  <si>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</si>
  <si>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</si>
  <si>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</si>
  <si>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</si>
  <si>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</si>
  <si>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</si>
  <si>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</si>
  <si>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</si>
  <si>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</si>
  <si>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</si>
  <si>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</si>
  <si>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</si>
  <si>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</si>
  <si>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</si>
  <si>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</si>
  <si>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</si>
  <si>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</si>
  <si>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</si>
  <si>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</si>
  <si>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</si>
  <si>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</si>
  <si>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</si>
  <si>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</si>
  <si>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</si>
  <si>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</si>
  <si>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</si>
  <si>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</si>
  <si>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</si>
  <si>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</si>
  <si>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</si>
  <si>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</si>
  <si>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</si>
  <si>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</si>
  <si>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</si>
  <si>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</si>
  <si>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</si>
  <si>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</si>
  <si>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</si>
  <si>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</si>
  <si>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</si>
  <si>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</si>
  <si>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</si>
  <si>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</si>
  <si>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</si>
  <si>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</si>
  <si>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</si>
  <si>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</si>
  <si>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</si>
  <si>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</si>
  <si>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</si>
  <si>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</si>
  <si>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</si>
  <si>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</si>
  <si>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</si>
  <si>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</si>
  <si>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</si>
  <si>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</si>
  <si>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</si>
  <si>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</si>
  <si>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</si>
  <si>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</si>
  <si>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</si>
  <si>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</si>
  <si>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</si>
  <si>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</si>
  <si>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</si>
  <si>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</si>
  <si>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</si>
  <si>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</si>
  <si>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</si>
  <si>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</si>
  <si>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</si>
  <si>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</si>
  <si>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</si>
  <si>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</si>
  <si>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</si>
  <si>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</si>
  <si>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</si>
  <si>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</si>
  <si>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</si>
  <si>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</si>
  <si>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</si>
  <si>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</si>
  <si>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</si>
  <si>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</si>
  <si>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</si>
  <si>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</si>
  <si>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</si>
  <si>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</si>
  <si>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</si>
  <si>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</si>
  <si>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</si>
  <si>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</si>
  <si>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</si>
  <si>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</si>
  <si>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</si>
  <si>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</si>
  <si>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</si>
  <si>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</si>
  <si>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</si>
  <si>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</si>
  <si>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</si>
  <si>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</si>
  <si>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</si>
  <si>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</si>
  <si>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</si>
  <si>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</si>
  <si>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</si>
  <si>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</si>
  <si>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</si>
  <si>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</si>
  <si>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</si>
  <si>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</si>
  <si>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</si>
  <si>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</si>
  <si>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</si>
  <si>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</si>
  <si>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</si>
  <si>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</si>
  <si>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</si>
  <si>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</si>
  <si>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</si>
  <si>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</si>
  <si>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</si>
  <si>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</si>
  <si>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</si>
  <si>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</si>
  <si>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</si>
  <si>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</si>
  <si>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</si>
  <si>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</si>
  <si>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</si>
  <si>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</si>
  <si>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</si>
  <si>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</si>
  <si>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</si>
  <si>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</si>
  <si>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</si>
  <si>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</si>
  <si>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</si>
  <si>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</si>
  <si>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</si>
  <si>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</si>
  <si>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</si>
  <si>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</si>
  <si>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</si>
  <si>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</si>
  <si>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</si>
  <si>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</si>
  <si>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</si>
  <si>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</si>
  <si>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</si>
  <si>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</si>
  <si>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</si>
  <si>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</si>
  <si>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</si>
  <si>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</si>
  <si>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</si>
  <si>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</si>
  <si>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</si>
  <si>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</si>
  <si>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</si>
  <si>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</si>
  <si>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</si>
  <si>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</si>
  <si>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</si>
  <si>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</si>
  <si>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</si>
  <si>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</si>
  <si>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</si>
  <si>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</si>
  <si>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</si>
  <si>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</si>
  <si>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</si>
  <si>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</si>
  <si>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</si>
  <si>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</si>
  <si>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</si>
  <si>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</si>
  <si>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</si>
  <si>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</si>
  <si>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</si>
  <si>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</si>
  <si>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</si>
  <si>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</si>
  <si>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</si>
  <si>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</si>
  <si>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</si>
  <si>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</si>
  <si>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</si>
  <si>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</si>
  <si>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</si>
  <si>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</si>
  <si>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</si>
  <si>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</si>
  <si>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</si>
  <si>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</si>
  <si>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</si>
  <si>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</si>
  <si>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</si>
  <si>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</si>
  <si>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</si>
  <si>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</si>
  <si>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</si>
  <si>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</si>
  <si>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</si>
  <si>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</si>
  <si>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</si>
  <si>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</si>
  <si>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</si>
  <si>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</si>
  <si>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</si>
  <si>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</si>
  <si>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</si>
  <si>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</si>
  <si>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</si>
  <si>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</si>
  <si>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</si>
  <si>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</si>
  <si>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</si>
  <si>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</si>
  <si>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</si>
  <si>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</si>
  <si>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</si>
  <si>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</si>
  <si>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</si>
  <si>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</si>
  <si>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</si>
  <si>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</si>
  <si>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</si>
  <si>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</si>
  <si>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</si>
  <si>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</si>
  <si>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</si>
  <si>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</si>
  <si>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</si>
  <si>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</si>
  <si>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</si>
  <si>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</si>
  <si>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</si>
  <si>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</si>
  <si>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</si>
  <si>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</si>
  <si>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</si>
  <si>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</si>
  <si>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</si>
  <si>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</si>
  <si>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</si>
  <si>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</si>
  <si>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</si>
  <si>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</si>
  <si>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</si>
  <si>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</si>
  <si>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</si>
  <si>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</si>
  <si>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</si>
  <si>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</si>
  <si>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</si>
  <si>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</si>
  <si>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</si>
  <si>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</si>
  <si>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</si>
  <si>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</si>
  <si>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</si>
  <si>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</si>
  <si>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</si>
  <si>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</si>
  <si>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</si>
  <si>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</si>
  <si>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</si>
  <si>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</si>
  <si>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</si>
  <si>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</si>
  <si>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</si>
  <si>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</si>
  <si>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</si>
  <si>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</si>
  <si>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</si>
  <si>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</si>
  <si>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</si>
  <si>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</si>
  <si>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</si>
  <si>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</si>
  <si>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</si>
  <si>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</si>
  <si>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</si>
  <si>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</si>
  <si>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</si>
  <si>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</si>
  <si>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</si>
  <si>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</si>
  <si>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</si>
  <si>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</si>
  <si>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</si>
  <si>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</si>
  <si>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</si>
  <si>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</si>
  <si>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</si>
  <si>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</si>
  <si>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</si>
  <si>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</si>
  <si>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</si>
  <si>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</si>
  <si>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</si>
  <si>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</si>
  <si>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</si>
  <si>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</si>
  <si>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</si>
  <si>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</si>
  <si>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</si>
  <si>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</si>
  <si>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</si>
  <si>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</si>
  <si>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</si>
  <si>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</si>
  <si>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</si>
  <si>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</si>
  <si>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</si>
  <si>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</si>
  <si>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</si>
  <si>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</si>
  <si>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</si>
  <si>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</si>
  <si>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</si>
  <si>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</si>
  <si>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</si>
  <si>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</si>
  <si>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</si>
  <si>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</si>
  <si>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</si>
  <si>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</si>
  <si>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</si>
  <si>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</si>
  <si>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</si>
  <si>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</si>
  <si>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</si>
  <si>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</si>
  <si>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</si>
  <si>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</si>
  <si>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</si>
  <si>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</si>
  <si>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</si>
  <si>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</si>
  <si>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</si>
  <si>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</si>
  <si>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</si>
  <si>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</si>
  <si>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</si>
  <si>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</si>
  <si>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</si>
  <si>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</si>
  <si>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</si>
  <si>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</si>
  <si>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</si>
  <si>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</si>
  <si>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</si>
  <si>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</si>
  <si>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</si>
  <si>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</si>
  <si>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</si>
  <si>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</si>
  <si>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</si>
  <si>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</si>
  <si>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</si>
  <si>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</si>
  <si>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</si>
  <si>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</si>
  <si>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</si>
  <si>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</si>
  <si>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</si>
  <si>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</si>
  <si>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</si>
  <si>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</si>
  <si>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</si>
  <si>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</si>
  <si>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</si>
  <si>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</si>
  <si>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</si>
  <si>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</si>
  <si>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</si>
  <si>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</si>
  <si>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</si>
  <si>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</si>
  <si>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</si>
  <si>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</si>
  <si>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</si>
  <si>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</si>
  <si>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</si>
  <si>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</si>
  <si>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</si>
  <si>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</si>
  <si>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</si>
  <si>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</si>
  <si>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</si>
  <si>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</si>
  <si>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</si>
  <si>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</si>
  <si>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</si>
  <si>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</si>
  <si>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</si>
  <si>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</si>
  <si>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</si>
  <si>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</si>
  <si>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</si>
  <si>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</si>
  <si>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</si>
  <si>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</si>
  <si>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</si>
  <si>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</si>
  <si>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</si>
  <si>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</si>
  <si>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</si>
  <si>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</si>
  <si>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</si>
  <si>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</si>
  <si>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</si>
  <si>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</si>
  <si>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</si>
  <si>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</si>
  <si>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</si>
  <si>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</si>
  <si>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</si>
  <si>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</si>
  <si>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</si>
  <si>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</si>
  <si>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</si>
  <si>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</si>
  <si>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</si>
  <si>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</si>
  <si>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</si>
  <si>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</si>
  <si>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</si>
  <si>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</si>
  <si>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</si>
  <si>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</si>
  <si>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</si>
  <si>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</si>
  <si>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</si>
  <si>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</si>
  <si>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</si>
  <si>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</si>
  <si>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</si>
  <si>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</si>
  <si>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</si>
  <si>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</si>
  <si>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</si>
  <si>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</si>
  <si>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</si>
  <si>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</si>
  <si>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</si>
  <si>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</si>
  <si>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</si>
  <si>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</si>
  <si>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</si>
  <si>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</si>
  <si>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</si>
  <si>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</si>
  <si>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</si>
  <si>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</si>
  <si>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</si>
  <si>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</si>
  <si>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</si>
  <si>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</si>
  <si>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</si>
  <si>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</si>
  <si>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</si>
  <si>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</si>
  <si>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</si>
  <si>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</si>
  <si>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</si>
  <si>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</si>
  <si>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</si>
  <si>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</si>
  <si>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</si>
  <si>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</si>
  <si>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</si>
  <si>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</si>
  <si>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</si>
  <si>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</si>
  <si>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</si>
  <si>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</si>
  <si>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</si>
  <si>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</si>
  <si>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</si>
  <si>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</si>
  <si>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</si>
  <si>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</si>
  <si>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</si>
  <si>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</si>
  <si>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</si>
  <si>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</si>
  <si>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</si>
  <si>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</si>
  <si>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</si>
  <si>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</si>
  <si>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</si>
  <si>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</si>
  <si>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</si>
  <si>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</si>
  <si>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</si>
  <si>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</si>
  <si>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</si>
  <si>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</si>
  <si>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</si>
  <si>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</si>
  <si>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</si>
  <si>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</si>
  <si>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</si>
  <si>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</si>
  <si>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</si>
  <si>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</si>
  <si>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</si>
  <si>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</si>
  <si>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</si>
  <si>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</si>
  <si>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</si>
  <si>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</si>
  <si>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</si>
  <si>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</si>
  <si>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</si>
  <si>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</si>
  <si>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</si>
  <si>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</si>
  <si>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</si>
  <si>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</si>
  <si>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</si>
  <si>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</si>
  <si>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</si>
  <si>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</si>
  <si>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</si>
  <si>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</si>
  <si>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</si>
  <si>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</si>
  <si>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</si>
  <si>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</si>
  <si>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</si>
  <si>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</si>
  <si>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</si>
  <si>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</si>
  <si>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</si>
  <si>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</si>
  <si>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</si>
  <si>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</si>
  <si>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</si>
  <si>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</si>
  <si>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</si>
  <si>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</si>
  <si>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</si>
  <si>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</si>
  <si>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</si>
  <si>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</si>
  <si>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</si>
  <si>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</si>
  <si>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</si>
  <si>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</si>
  <si>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</si>
  <si>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</si>
  <si>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</si>
  <si>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</si>
  <si>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</si>
  <si>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</si>
  <si>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</si>
  <si>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</si>
  <si>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</si>
  <si>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</si>
  <si>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</si>
  <si>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</si>
  <si>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</si>
  <si>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</si>
  <si>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</si>
  <si>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</si>
  <si>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</si>
  <si>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</si>
  <si>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</si>
  <si>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</si>
  <si>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</si>
  <si>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</si>
  <si>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</si>
  <si>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</si>
  <si>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</si>
  <si>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</si>
  <si>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</si>
  <si>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</si>
  <si>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</si>
  <si>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</si>
  <si>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</si>
  <si>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</si>
  <si>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</si>
  <si>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</si>
  <si>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</si>
  <si>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</si>
  <si>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</si>
  <si>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</si>
  <si>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</si>
  <si>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</si>
  <si>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</si>
  <si>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</si>
  <si>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</si>
  <si>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</si>
  <si>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</si>
  <si>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</si>
  <si>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</si>
  <si>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</si>
  <si>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</si>
  <si>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</si>
  <si>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</si>
  <si>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</si>
  <si>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</si>
  <si>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</si>
  <si>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</si>
  <si>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</si>
  <si>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</si>
  <si>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</si>
  <si>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</si>
  <si>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</si>
  <si>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</si>
  <si>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</si>
  <si>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</si>
  <si>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</si>
  <si>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</si>
  <si>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</si>
  <si>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</si>
  <si>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</si>
  <si>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</si>
  <si>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</si>
  <si>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</si>
  <si>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</si>
  <si>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</si>
  <si>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</si>
  <si>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</si>
  <si>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</si>
  <si>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</si>
  <si>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</si>
  <si>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</si>
  <si>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</si>
  <si>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</si>
  <si>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</si>
  <si>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</si>
  <si>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</si>
  <si>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</si>
  <si>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</si>
  <si>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</si>
  <si>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</si>
  <si>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</si>
  <si>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</si>
  <si>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</si>
  <si>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</si>
  <si>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</si>
  <si>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</si>
  <si>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</si>
  <si>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</si>
  <si>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</si>
  <si>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</si>
  <si>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</si>
  <si>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</si>
  <si>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</si>
  <si>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</si>
  <si>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</si>
  <si>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</si>
  <si>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</si>
  <si>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</si>
  <si>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</si>
  <si>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</si>
  <si>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</si>
  <si>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</si>
  <si>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</si>
  <si>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</si>
  <si>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</si>
  <si>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</si>
  <si>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</si>
  <si>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</si>
  <si>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</si>
  <si>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</si>
  <si>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</si>
  <si>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</si>
  <si>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</si>
  <si>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</si>
  <si>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</si>
  <si>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</si>
  <si>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</si>
  <si>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</si>
  <si>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</si>
  <si>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</si>
  <si>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</si>
  <si>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</si>
  <si>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</si>
  <si>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</si>
  <si>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</si>
  <si>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</si>
  <si>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</si>
  <si>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</si>
  <si>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</si>
  <si>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</si>
  <si>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</si>
  <si>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</si>
  <si>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</si>
  <si>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</si>
  <si>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</si>
  <si>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</si>
  <si>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</si>
  <si>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</si>
  <si>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</si>
  <si>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</si>
  <si>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</si>
  <si>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</si>
  <si>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</si>
  <si>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</si>
  <si>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</si>
  <si>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</si>
  <si>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</si>
  <si>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</si>
  <si>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</si>
  <si>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</si>
  <si>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</si>
  <si>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</si>
  <si>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</si>
  <si>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</si>
  <si>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</si>
  <si>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</si>
  <si>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</si>
  <si>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</si>
  <si>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</si>
  <si>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</si>
  <si>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</si>
  <si>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</si>
  <si>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</si>
  <si>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</si>
  <si>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</si>
  <si>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</si>
  <si>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</si>
  <si>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</si>
  <si>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</si>
  <si>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</si>
  <si>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</si>
  <si>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</si>
  <si>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</si>
  <si>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</si>
  <si>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</si>
  <si>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</si>
  <si>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</si>
  <si>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</si>
  <si>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</si>
  <si>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</si>
  <si>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</si>
  <si>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</si>
  <si>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</si>
  <si>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</si>
  <si>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</si>
  <si>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</si>
  <si>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</si>
  <si>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</si>
  <si>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</si>
  <si>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</si>
  <si>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</si>
  <si>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</si>
  <si>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</si>
  <si>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</si>
  <si>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</si>
  <si>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</si>
  <si>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</si>
  <si>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</si>
  <si>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</si>
  <si>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</si>
  <si>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</si>
  <si>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</si>
  <si>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</si>
  <si>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</si>
  <si>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</si>
  <si>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</si>
  <si>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</si>
  <si>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</si>
  <si>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</si>
  <si>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</si>
  <si>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</si>
  <si>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</si>
  <si>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</si>
  <si>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</si>
  <si>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</si>
  <si>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</si>
  <si>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</si>
  <si>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</si>
  <si>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</si>
  <si>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</si>
  <si>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</si>
  <si>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</si>
  <si>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</si>
  <si>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</si>
  <si>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</si>
  <si>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</si>
  <si>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</si>
  <si>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</si>
  <si>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</si>
  <si>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</si>
  <si>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</si>
  <si>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</si>
  <si>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</si>
  <si>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</si>
  <si>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</si>
  <si>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</si>
  <si>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</si>
  <si>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</si>
  <si>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</si>
  <si>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</si>
  <si>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</si>
  <si>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</si>
  <si>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</si>
  <si>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</si>
  <si>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</si>
  <si>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</si>
  <si>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</si>
  <si>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</si>
  <si>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</si>
  <si>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</si>
  <si>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</si>
  <si>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</si>
  <si>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</si>
  <si>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</si>
  <si>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</si>
  <si>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</si>
  <si>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</si>
  <si>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</si>
  <si>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</si>
  <si>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</si>
  <si>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</si>
  <si>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</si>
  <si>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</si>
  <si>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</si>
  <si>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</si>
  <si>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</si>
  <si>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</si>
  <si>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</si>
  <si>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</si>
  <si>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</si>
  <si>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</si>
  <si>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</si>
  <si>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</si>
  <si>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</si>
  <si>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</si>
  <si>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</si>
  <si>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</si>
  <si>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</si>
  <si>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</si>
  <si>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</si>
  <si>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</si>
  <si>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</si>
  <si>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</si>
  <si>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</si>
  <si>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</si>
  <si>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</si>
  <si>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</si>
  <si>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</si>
  <si>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</si>
  <si>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</si>
  <si>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</si>
  <si>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</si>
  <si>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</si>
  <si>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</si>
  <si>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</si>
  <si>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</si>
  <si>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</si>
  <si>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</si>
  <si>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</si>
  <si>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</si>
  <si>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</si>
  <si>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</si>
  <si>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</si>
  <si>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</si>
  <si>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</si>
  <si>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</si>
  <si>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</si>
  <si>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</si>
  <si>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</si>
  <si>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</si>
  <si>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</si>
  <si>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</si>
  <si>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</si>
  <si>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</si>
  <si>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</si>
  <si>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</si>
  <si>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</si>
  <si>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</si>
  <si>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</si>
  <si>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</si>
  <si>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</si>
  <si>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</si>
  <si>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</si>
  <si>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</si>
  <si>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</si>
  <si>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</si>
  <si>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</si>
  <si>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</si>
  <si>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</si>
  <si>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</si>
  <si>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</si>
  <si>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</si>
  <si>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</si>
  <si>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</si>
  <si>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</si>
  <si>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</si>
  <si>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</si>
  <si>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</si>
  <si>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</si>
  <si>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</si>
  <si>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</si>
  <si>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</si>
  <si>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</si>
  <si>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</si>
  <si>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</si>
  <si>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</si>
  <si>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</si>
  <si>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</si>
  <si>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</si>
  <si>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</si>
  <si>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</si>
  <si>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</si>
  <si>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</si>
  <si>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</si>
  <si>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</si>
  <si>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</si>
  <si>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</si>
  <si>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</si>
  <si>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</si>
  <si>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</si>
  <si>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</si>
  <si>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</si>
  <si>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</si>
  <si>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</si>
  <si>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</si>
  <si>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</si>
  <si>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</si>
  <si>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</si>
  <si>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</si>
  <si>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</si>
  <si>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</si>
  <si>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</si>
  <si>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</si>
  <si>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</si>
  <si>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</si>
  <si>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</si>
  <si>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</si>
  <si>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</si>
  <si>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</si>
  <si>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</si>
  <si>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</si>
  <si>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</si>
  <si>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</si>
  <si>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</si>
  <si>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</si>
  <si>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</si>
  <si>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</si>
  <si>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</si>
  <si>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</si>
  <si>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</si>
  <si>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</si>
  <si>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</si>
  <si>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</si>
  <si>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</si>
  <si>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</si>
  <si>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</si>
  <si>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</si>
  <si>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</si>
  <si>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</si>
  <si>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</si>
  <si>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</si>
  <si>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</si>
  <si>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</si>
  <si>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</si>
  <si>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</si>
  <si>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</si>
  <si>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</si>
  <si>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</si>
  <si>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</si>
  <si>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</si>
  <si>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</si>
  <si>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</si>
  <si>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</si>
  <si>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</si>
  <si>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</si>
  <si>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</si>
  <si>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</si>
  <si>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</si>
  <si>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</si>
  <si>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</si>
  <si>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</si>
  <si>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</si>
  <si>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</si>
  <si>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</si>
  <si>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</si>
  <si>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</si>
  <si>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</si>
  <si>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</si>
  <si>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</si>
  <si>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</si>
  <si>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</si>
  <si>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</si>
  <si>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</si>
  <si>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</si>
  <si>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</si>
  <si>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</si>
  <si>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</si>
  <si>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</si>
  <si>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</si>
  <si>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</si>
  <si>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</si>
  <si>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</si>
  <si>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</si>
  <si>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</si>
  <si>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</si>
  <si>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</si>
  <si>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</si>
  <si>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</si>
  <si>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</si>
  <si>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</si>
  <si>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</si>
  <si>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</si>
  <si>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</si>
  <si>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</si>
  <si>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</si>
  <si>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</si>
  <si>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</si>
  <si>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</si>
  <si>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</si>
  <si>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</si>
  <si>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</si>
  <si>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</si>
  <si>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</si>
  <si>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</si>
  <si>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</si>
  <si>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</si>
  <si>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</si>
  <si>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</si>
  <si>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</si>
  <si>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</si>
  <si>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</si>
  <si>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</si>
  <si>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</si>
  <si>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</si>
  <si>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</si>
  <si>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</si>
  <si>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</si>
  <si>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</si>
  <si>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</si>
  <si>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</si>
  <si>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</si>
  <si>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</si>
  <si>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</si>
  <si>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</si>
  <si>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</si>
  <si>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</si>
  <si>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</si>
  <si>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</si>
  <si>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</si>
  <si>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</si>
  <si>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</si>
  <si>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</si>
  <si>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</si>
  <si>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</si>
  <si>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</si>
  <si>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</si>
  <si>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</si>
  <si>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</si>
  <si>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</si>
  <si>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</si>
  <si>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</si>
  <si>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</si>
  <si>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</si>
  <si>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</si>
  <si>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</si>
  <si>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</si>
  <si>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</si>
  <si>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</si>
  <si>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</si>
  <si>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</si>
  <si>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</si>
  <si>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</si>
  <si>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</si>
  <si>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</si>
  <si>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</si>
  <si>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</si>
  <si>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</si>
  <si>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</si>
  <si>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</si>
  <si>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</si>
  <si>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</si>
  <si>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</si>
  <si>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</si>
  <si>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</si>
  <si>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</si>
  <si>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</si>
  <si>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</si>
  <si>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</si>
  <si>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</si>
  <si>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</si>
  <si>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</si>
  <si>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</si>
  <si>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</si>
  <si>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</si>
  <si>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</si>
  <si>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</si>
  <si>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</si>
  <si>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</si>
  <si>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</si>
  <si>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</si>
  <si>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</si>
  <si>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</si>
  <si>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</si>
  <si>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</si>
  <si>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</si>
  <si>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</si>
  <si>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</si>
  <si>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</si>
  <si>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</si>
  <si>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</si>
  <si>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</si>
  <si>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</si>
  <si>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</si>
  <si>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</si>
  <si>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</si>
  <si>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</si>
  <si>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</si>
  <si>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</si>
  <si>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</si>
  <si>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</si>
  <si>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</si>
  <si>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</si>
  <si>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</si>
  <si>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</si>
  <si>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</si>
  <si>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</si>
  <si>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</si>
  <si>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</si>
  <si>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</si>
  <si>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</si>
  <si>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</si>
  <si>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</si>
  <si>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</si>
  <si>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</si>
  <si>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</si>
  <si>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</si>
  <si>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</si>
  <si>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</si>
  <si>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</si>
  <si>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</si>
  <si>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</si>
  <si>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</si>
  <si>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</si>
  <si>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</si>
  <si>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</si>
  <si>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</si>
  <si>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</si>
  <si>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</si>
  <si>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</si>
  <si>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</si>
  <si>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</si>
  <si>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</si>
  <si>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</si>
  <si>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</si>
  <si>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</si>
  <si>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</si>
  <si>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</si>
  <si>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</si>
  <si>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</si>
  <si>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</si>
  <si>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</si>
  <si>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</si>
  <si>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</si>
  <si>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</si>
  <si>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</si>
  <si>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</si>
  <si>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</si>
  <si>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</si>
  <si>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</si>
  <si>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</si>
  <si>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</si>
  <si>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</si>
  <si>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</si>
  <si>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</si>
  <si>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</si>
  <si>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</si>
  <si>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</si>
  <si>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</si>
  <si>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</si>
  <si>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</si>
  <si>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</si>
  <si>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</si>
  <si>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</si>
  <si>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</si>
  <si>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</si>
  <si>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</si>
  <si>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</si>
  <si>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</si>
  <si>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</si>
  <si>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</si>
  <si>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</si>
  <si>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</si>
  <si>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</si>
  <si>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</si>
  <si>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</si>
  <si>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</si>
  <si>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</si>
  <si>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</si>
  <si>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</si>
  <si>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</si>
  <si>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</si>
  <si>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</si>
  <si>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</si>
  <si>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</si>
  <si>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</si>
  <si>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</si>
  <si>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</si>
  <si>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</si>
  <si>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</si>
  <si>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</si>
  <si>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</si>
  <si>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</si>
  <si>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</si>
  <si>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</si>
  <si>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</si>
  <si>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</si>
  <si>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</si>
  <si>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</si>
  <si>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</si>
  <si>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</si>
  <si>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</si>
  <si>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</si>
  <si>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</si>
  <si>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</si>
  <si>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</si>
  <si>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</si>
  <si>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</si>
  <si>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</si>
  <si>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</si>
  <si>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</si>
  <si>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</si>
  <si>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</si>
  <si>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</si>
  <si>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</si>
  <si>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</si>
  <si>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</si>
  <si>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</si>
  <si>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</si>
  <si>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</si>
  <si>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</si>
  <si>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</si>
  <si>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</si>
  <si>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</si>
  <si>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</si>
  <si>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</si>
  <si>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</si>
  <si>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</si>
  <si>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</si>
  <si>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</si>
  <si>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</si>
  <si>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</si>
  <si>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</si>
  <si>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</si>
  <si>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</si>
  <si>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</si>
  <si>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</si>
  <si>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</si>
  <si>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</si>
  <si>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</si>
  <si>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</si>
  <si>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</si>
  <si>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</si>
  <si>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</si>
  <si>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</si>
  <si>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</si>
  <si>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</si>
  <si>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</si>
  <si>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</si>
  <si>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</si>
  <si>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</si>
  <si>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</si>
  <si>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</si>
  <si>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</si>
  <si>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</si>
  <si>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</si>
  <si>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</si>
  <si>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</si>
  <si>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</si>
  <si>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</si>
  <si>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</si>
  <si>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</si>
  <si>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</si>
  <si>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</si>
  <si>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</si>
  <si>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</si>
  <si>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</si>
  <si>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</si>
  <si>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</si>
  <si>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</si>
  <si>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</si>
  <si>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</si>
  <si>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</si>
  <si>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</si>
  <si>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</si>
  <si>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</si>
  <si>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</si>
  <si>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</si>
  <si>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</si>
  <si>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</si>
  <si>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</si>
  <si>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</si>
  <si>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</si>
  <si>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</si>
  <si>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</si>
  <si>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</si>
  <si>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</si>
  <si>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</si>
  <si>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</si>
  <si>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</si>
  <si>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</si>
  <si>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</si>
  <si>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</si>
  <si>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</si>
  <si>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</si>
  <si>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</si>
  <si>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</si>
  <si>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</si>
  <si>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</si>
  <si>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</si>
  <si>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</si>
  <si>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</si>
  <si>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</si>
  <si>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</si>
  <si>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</si>
  <si>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</si>
  <si>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</si>
  <si>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</si>
  <si>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</si>
  <si>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</si>
  <si>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</si>
  <si>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</si>
  <si>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</si>
  <si>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</si>
  <si>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</si>
  <si>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</si>
  <si>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</si>
  <si>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</si>
  <si>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</si>
  <si>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</si>
  <si>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</si>
  <si>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</si>
  <si>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</si>
  <si>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</si>
  <si>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</si>
  <si>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</si>
  <si>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</si>
  <si>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</si>
  <si>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</si>
  <si>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</si>
  <si>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</si>
  <si>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</si>
  <si>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</si>
  <si>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</si>
  <si>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</si>
  <si>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</si>
  <si>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</si>
  <si>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</si>
  <si>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</si>
  <si>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</si>
  <si>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</si>
  <si>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</si>
  <si>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</si>
  <si>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</si>
  <si>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</si>
  <si>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</si>
  <si>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</si>
  <si>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</si>
  <si>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</si>
  <si>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</si>
  <si>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</si>
  <si>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</si>
  <si>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</si>
  <si>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</si>
  <si>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</si>
  <si>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</si>
  <si>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</si>
  <si>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</si>
  <si>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</si>
  <si>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</si>
  <si>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</si>
  <si>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</si>
  <si>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</si>
  <si>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</si>
  <si>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</si>
  <si>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</si>
  <si>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</si>
  <si>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</si>
  <si>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</si>
  <si>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</si>
  <si>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</si>
  <si>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</si>
  <si>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</si>
  <si>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</si>
  <si>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</si>
  <si>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</si>
  <si>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</si>
  <si>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</si>
  <si>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</si>
  <si>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</si>
  <si>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</si>
  <si>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</si>
  <si>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</si>
  <si>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</si>
  <si>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</si>
  <si>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</si>
  <si>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</si>
  <si>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</si>
  <si>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</si>
  <si>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</si>
  <si>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</si>
  <si>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</si>
  <si>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</si>
  <si>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</si>
  <si>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</si>
  <si>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</si>
  <si>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</si>
  <si>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</si>
  <si>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</si>
  <si>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</si>
  <si>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</si>
  <si>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</si>
  <si>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</si>
  <si>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</si>
  <si>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</si>
  <si>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</si>
  <si>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</si>
  <si>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</si>
  <si>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</si>
  <si>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</si>
  <si>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</si>
  <si>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</si>
  <si>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</si>
  <si>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</si>
  <si>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</si>
  <si>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</si>
  <si>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</si>
  <si>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</si>
  <si>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</si>
  <si>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</si>
  <si>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</si>
  <si>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</si>
  <si>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</si>
  <si>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</si>
  <si>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</si>
  <si>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</si>
  <si>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</si>
  <si>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</si>
  <si>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</si>
  <si>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</si>
  <si>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</si>
  <si>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</si>
  <si>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</si>
  <si>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</si>
  <si>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</si>
  <si>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</si>
  <si>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</si>
  <si>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</si>
  <si>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</si>
  <si>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</si>
  <si>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</si>
  <si>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</si>
  <si>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</si>
  <si>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</si>
  <si>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</si>
  <si>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</si>
  <si>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</si>
  <si>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</si>
  <si>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</si>
  <si>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</si>
  <si>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</si>
  <si>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</si>
  <si>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</si>
  <si>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</si>
  <si>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</si>
  <si>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</si>
  <si>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</si>
  <si>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</si>
  <si>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</si>
  <si>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</si>
  <si>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</si>
  <si>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</si>
  <si>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</si>
  <si>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</si>
  <si>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</si>
  <si>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</si>
  <si>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</si>
  <si>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</si>
  <si>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</si>
  <si>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</si>
  <si>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</si>
  <si>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</si>
  <si>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</si>
  <si>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</si>
  <si>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</si>
  <si>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</si>
  <si>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</si>
  <si>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</si>
  <si>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</si>
  <si>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</si>
  <si>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</si>
  <si>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</si>
  <si>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</si>
  <si>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</si>
  <si>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</si>
  <si>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</si>
  <si>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</si>
  <si>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</si>
  <si>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</si>
  <si>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</si>
  <si>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</si>
  <si>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</si>
  <si>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</si>
  <si>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</si>
  <si>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</si>
  <si>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</si>
  <si>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</si>
  <si>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</si>
  <si>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</si>
  <si>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</si>
  <si>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</si>
  <si>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</si>
  <si>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</si>
  <si>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</si>
  <si>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</si>
  <si>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</si>
  <si>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</si>
  <si>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</si>
  <si>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</si>
  <si>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</si>
  <si>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</si>
  <si>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</si>
  <si>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</si>
  <si>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</si>
  <si>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</si>
  <si>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</si>
  <si>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</si>
  <si>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</si>
  <si>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</si>
  <si>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</si>
  <si>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</si>
  <si>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</si>
  <si>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</si>
  <si>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</si>
  <si>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</si>
  <si>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</si>
  <si>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</si>
  <si>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</si>
  <si>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</si>
  <si>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</si>
  <si>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</si>
  <si>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</si>
  <si>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</si>
  <si>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</si>
  <si>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</si>
  <si>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</si>
  <si>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</si>
  <si>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</si>
  <si>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</si>
  <si>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</si>
  <si>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</si>
  <si>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</si>
  <si>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</si>
  <si>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</si>
  <si>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</si>
  <si>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</si>
  <si>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</si>
  <si>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</si>
  <si>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</si>
  <si>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</si>
  <si>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</si>
  <si>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</si>
  <si>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</si>
  <si>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</si>
  <si>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</si>
  <si>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</si>
  <si>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</si>
  <si>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</si>
  <si>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</si>
  <si>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</si>
  <si>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</si>
  <si>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</si>
  <si>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</si>
  <si>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</si>
  <si>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</si>
  <si>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</si>
  <si>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</si>
  <si>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</si>
  <si>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</si>
  <si>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</si>
  <si>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</si>
  <si>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</si>
  <si>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</si>
  <si>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</si>
  <si>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</si>
  <si>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</si>
  <si>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</si>
  <si>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</si>
  <si>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</si>
  <si>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</si>
  <si>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</si>
  <si>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</si>
  <si>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</si>
  <si>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</si>
  <si>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</si>
  <si>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</si>
  <si>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</si>
  <si>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</si>
  <si>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</si>
  <si>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</si>
  <si>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</si>
  <si>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</si>
  <si>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</si>
  <si>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</si>
  <si>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</si>
  <si>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</si>
  <si>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</si>
  <si>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</si>
  <si>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</si>
  <si>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</si>
  <si>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</si>
  <si>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</si>
  <si>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</si>
  <si>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</si>
  <si>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</si>
  <si>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</si>
  <si>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</si>
  <si>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</si>
  <si>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</si>
  <si>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</si>
  <si>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</si>
  <si>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</si>
  <si>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</si>
  <si>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</si>
  <si>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</si>
  <si>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</si>
  <si>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</si>
  <si>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</si>
  <si>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</si>
  <si>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</si>
  <si>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</si>
  <si>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</si>
  <si>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</si>
  <si>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</si>
  <si>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</si>
  <si>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</si>
  <si>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</si>
  <si>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</si>
  <si>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</si>
  <si>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</si>
  <si>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</si>
  <si>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</si>
  <si>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</si>
  <si>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</si>
  <si>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</si>
  <si>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</si>
  <si>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</si>
  <si>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</si>
  <si>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</si>
  <si>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</si>
  <si>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</si>
  <si>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</si>
  <si>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</si>
  <si>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</si>
  <si>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</si>
  <si>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</si>
  <si>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</si>
  <si>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</si>
  <si>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</si>
  <si>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</si>
  <si>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</si>
  <si>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</si>
  <si>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</si>
  <si>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</si>
  <si>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</si>
  <si>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</si>
  <si>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</si>
  <si>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</si>
  <si>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</si>
  <si>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</si>
  <si>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</si>
  <si>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</si>
  <si>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</si>
  <si>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</si>
  <si>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</si>
  <si>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</si>
  <si>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</si>
  <si>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</si>
  <si>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</si>
  <si>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</si>
  <si>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</si>
  <si>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</si>
  <si>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</si>
  <si>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</si>
  <si>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</si>
  <si>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</si>
  <si>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</si>
  <si>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</si>
  <si>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</si>
  <si>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</si>
  <si>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</si>
  <si>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</si>
  <si>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</si>
  <si>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</si>
  <si>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</si>
  <si>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</si>
  <si>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</si>
  <si>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</si>
  <si>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</si>
  <si>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</si>
  <si>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</si>
  <si>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</si>
  <si>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</si>
  <si>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</si>
  <si>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</si>
  <si>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</si>
  <si>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</si>
  <si>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</si>
  <si>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</si>
  <si>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</si>
  <si>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</si>
  <si>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</si>
  <si>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</si>
  <si>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</si>
  <si>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</si>
  <si>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</si>
  <si>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</si>
  <si>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</si>
  <si>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</si>
  <si>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</si>
  <si>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</si>
  <si>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</si>
  <si>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</si>
  <si>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</si>
  <si>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</si>
  <si>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</si>
  <si>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</si>
  <si>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</si>
  <si>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</si>
  <si>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</si>
  <si>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</si>
  <si>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</si>
  <si>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</si>
  <si>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</si>
  <si>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</si>
  <si>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</si>
  <si>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</si>
  <si>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</si>
  <si>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</si>
  <si>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</si>
  <si>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</si>
  <si>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</si>
  <si>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</si>
  <si>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</si>
  <si>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</si>
  <si>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</si>
  <si>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</si>
  <si>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</si>
  <si>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</si>
  <si>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</si>
  <si>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</si>
  <si>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</si>
  <si>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</si>
  <si>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</si>
  <si>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</si>
  <si>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</si>
  <si>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</si>
  <si>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</si>
  <si>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</si>
  <si>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</si>
  <si>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</si>
  <si>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</si>
  <si>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</si>
  <si>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</si>
  <si>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</si>
  <si>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</si>
  <si>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</si>
  <si>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</si>
  <si>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</si>
  <si>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</si>
  <si>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</si>
  <si>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</si>
  <si>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</si>
  <si>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</si>
  <si>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</si>
  <si>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</si>
  <si>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</si>
  <si>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</si>
  <si>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</si>
  <si>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</si>
  <si>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</si>
  <si>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</si>
  <si>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</si>
  <si>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</si>
  <si>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</si>
  <si>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</si>
  <si>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</si>
  <si>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</si>
  <si>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</si>
  <si>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</si>
  <si>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</si>
  <si>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</si>
  <si>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</si>
  <si>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</si>
  <si>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</si>
  <si>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</si>
  <si>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</si>
  <si>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</si>
  <si>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</si>
  <si>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</si>
  <si>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</si>
  <si>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</si>
  <si>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</si>
  <si>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</si>
  <si>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</si>
  <si>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</si>
  <si>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</si>
  <si>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</si>
  <si>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</si>
  <si>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</si>
  <si>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</si>
  <si>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</si>
  <si>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</si>
  <si>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</si>
  <si>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</si>
  <si>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</si>
  <si>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</si>
  <si>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</si>
  <si>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</si>
  <si>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</si>
  <si>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</si>
  <si>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</si>
  <si>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</si>
  <si>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</si>
  <si>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</si>
  <si>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</si>
  <si>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</si>
  <si>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</si>
  <si>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</si>
  <si>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</si>
  <si>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</si>
  <si>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</si>
  <si>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</si>
  <si>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</si>
  <si>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</si>
  <si>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</si>
  <si>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</si>
  <si>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</si>
  <si>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</si>
  <si>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</si>
  <si>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</si>
  <si>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</si>
  <si>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</si>
  <si>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</si>
  <si>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</si>
  <si>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</si>
  <si>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</si>
  <si>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</si>
  <si>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</si>
  <si>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</si>
  <si>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</si>
  <si>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</si>
  <si>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</si>
  <si>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</si>
  <si>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</si>
  <si>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</si>
  <si>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</si>
  <si>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</si>
  <si>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</si>
  <si>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</si>
  <si>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</si>
  <si>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</si>
  <si>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</si>
  <si>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</si>
  <si>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</si>
  <si>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</si>
  <si>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</si>
  <si>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</si>
  <si>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</si>
  <si>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</si>
  <si>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</si>
  <si>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</si>
  <si>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</si>
  <si>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</si>
  <si>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</si>
  <si>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</si>
  <si>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</si>
  <si>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</si>
  <si>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</si>
  <si>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</si>
  <si>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</si>
  <si>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</si>
  <si>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</si>
  <si>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</si>
  <si>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</si>
  <si>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</si>
  <si>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</si>
  <si>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</si>
  <si>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</si>
  <si>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</si>
  <si>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</si>
  <si>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</si>
  <si>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</si>
  <si>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</si>
  <si>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</si>
  <si>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</si>
  <si>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</si>
  <si>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</si>
  <si>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</si>
  <si>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</si>
  <si>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</si>
  <si>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</si>
  <si>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</si>
  <si>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</si>
  <si>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</si>
  <si>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</si>
  <si>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</si>
  <si>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</si>
  <si>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</si>
  <si>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</si>
  <si>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</si>
  <si>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</si>
  <si>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</si>
  <si>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</si>
  <si>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</si>
  <si>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</si>
  <si>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</si>
  <si>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</si>
  <si>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</si>
  <si>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</si>
  <si>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</si>
  <si>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</si>
  <si>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</si>
  <si>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</si>
  <si>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</si>
  <si>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</si>
  <si>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</si>
  <si>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</si>
  <si>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</si>
  <si>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</si>
  <si>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</si>
  <si>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</si>
  <si>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</si>
  <si>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</si>
  <si>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</si>
  <si>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</si>
  <si>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</si>
  <si>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</si>
  <si>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</si>
  <si>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</si>
  <si>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</si>
  <si>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</si>
  <si>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</si>
  <si>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</si>
  <si>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</si>
  <si>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</si>
  <si>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</si>
  <si>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</si>
  <si>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</si>
  <si>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</si>
  <si>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</si>
  <si>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</si>
  <si>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</si>
  <si>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</si>
  <si>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</si>
  <si>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</si>
  <si>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</si>
  <si>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</si>
  <si>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</si>
  <si>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</si>
  <si>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</si>
  <si>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</si>
  <si>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</si>
  <si>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</si>
  <si>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</si>
  <si>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</si>
  <si>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</si>
  <si>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</si>
  <si>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</si>
  <si>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</si>
  <si>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</si>
  <si>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</si>
  <si>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</si>
  <si>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</si>
  <si>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</si>
  <si>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</si>
  <si>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</si>
  <si>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</si>
  <si>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</si>
  <si>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</si>
  <si>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</si>
  <si>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</si>
  <si>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</si>
  <si>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</si>
  <si>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</si>
  <si>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</si>
  <si>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</si>
  <si>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</si>
  <si>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</si>
  <si>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</si>
  <si>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</si>
  <si>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</si>
  <si>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</si>
  <si>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</si>
  <si>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</si>
  <si>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</si>
  <si>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</si>
  <si>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</si>
  <si>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</si>
  <si>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</si>
  <si>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</si>
  <si>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</si>
  <si>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</si>
  <si>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</si>
  <si>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</si>
  <si>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</si>
  <si>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</si>
  <si>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</si>
  <si>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</si>
  <si>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</si>
  <si>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</si>
  <si>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</si>
  <si>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</si>
  <si>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</si>
  <si>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</si>
  <si>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</si>
  <si>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</si>
  <si>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</si>
  <si>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</si>
  <si>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</si>
  <si>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</si>
  <si>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</si>
  <si>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</si>
  <si>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</si>
  <si>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</si>
  <si>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</si>
  <si>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</si>
  <si>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</si>
  <si>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</si>
  <si>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</si>
  <si>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</si>
  <si>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</si>
  <si>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</si>
  <si>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</si>
  <si>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</si>
  <si>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</si>
  <si>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</si>
  <si>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</si>
  <si>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</si>
  <si>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</si>
  <si>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</si>
  <si>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</si>
  <si>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</si>
  <si>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</si>
  <si>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</si>
  <si>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</si>
  <si>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</si>
  <si>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</si>
  <si>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</si>
  <si>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</si>
  <si>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</si>
  <si>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</si>
  <si>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</si>
  <si>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</si>
  <si>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</si>
  <si>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</si>
  <si>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</si>
  <si>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</si>
  <si>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</si>
  <si>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</si>
  <si>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</si>
  <si>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</si>
  <si>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</si>
  <si>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</si>
  <si>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</si>
  <si>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</si>
  <si>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</si>
  <si>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</si>
  <si>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</si>
  <si>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</si>
  <si>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</si>
  <si>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</si>
  <si>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</si>
  <si>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</si>
  <si>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</si>
  <si>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</si>
  <si>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</si>
  <si>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</si>
  <si>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</si>
  <si>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</si>
  <si>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</si>
  <si>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</si>
  <si>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</si>
  <si>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</si>
  <si>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</si>
  <si>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</si>
  <si>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</si>
  <si>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</si>
  <si>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</si>
  <si>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</si>
  <si>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</si>
  <si>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</si>
  <si>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</si>
  <si>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</si>
  <si>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</si>
  <si>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</si>
  <si>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</si>
  <si>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</si>
  <si>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</si>
  <si>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</si>
  <si>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</si>
  <si>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</si>
  <si>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</si>
  <si>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</si>
  <si>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</si>
  <si>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</si>
  <si>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</si>
  <si>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</si>
  <si>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</si>
  <si>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</si>
  <si>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</si>
  <si>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</si>
  <si>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</si>
  <si>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</si>
  <si>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</si>
  <si>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</si>
  <si>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</si>
  <si>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</si>
  <si>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</si>
  <si>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</si>
  <si>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</si>
  <si>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</si>
  <si>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</si>
  <si>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</si>
  <si>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</si>
  <si>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</si>
  <si>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</si>
  <si>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</si>
  <si>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</si>
  <si>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</si>
  <si>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</si>
  <si>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</si>
  <si>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</si>
  <si>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</si>
  <si>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</si>
  <si>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</si>
  <si>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</si>
  <si>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</si>
  <si>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</si>
  <si>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</si>
  <si>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</si>
  <si>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</si>
  <si>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</si>
  <si>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</si>
  <si>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</si>
  <si>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</si>
  <si>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</si>
  <si>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</si>
  <si>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</si>
  <si>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</si>
  <si>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</si>
  <si>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</si>
  <si>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</si>
  <si>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</si>
  <si>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</si>
  <si>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</si>
  <si>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</si>
  <si>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</si>
  <si>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</si>
  <si>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</si>
  <si>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</si>
  <si>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</si>
  <si>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</si>
  <si>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</si>
  <si>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</si>
  <si>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</si>
  <si>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</si>
  <si>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</si>
  <si>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</si>
  <si>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</si>
  <si>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</si>
  <si>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</si>
  <si>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</si>
  <si>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</si>
  <si>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</si>
  <si>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</si>
  <si>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</si>
  <si>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</si>
  <si>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</si>
  <si>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</si>
  <si>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</si>
  <si>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</si>
  <si>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</si>
  <si>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</si>
  <si>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</si>
  <si>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</si>
  <si>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</si>
  <si>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</si>
  <si>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</si>
  <si>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</si>
  <si>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</si>
  <si>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</si>
  <si>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</si>
  <si>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</si>
  <si>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</si>
  <si>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</si>
  <si>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</si>
  <si>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</si>
  <si>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</si>
  <si>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</si>
  <si>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</si>
  <si>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</si>
  <si>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</si>
  <si>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</si>
  <si>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</si>
  <si>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</si>
  <si>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</si>
  <si>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</si>
  <si>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</si>
  <si>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</si>
  <si>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</si>
  <si>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</si>
  <si>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</si>
  <si>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</si>
  <si>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</si>
  <si>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</si>
  <si>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</si>
  <si>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</si>
  <si>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</si>
  <si>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</si>
  <si>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</si>
  <si>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</si>
  <si>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</si>
  <si>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</si>
  <si>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</si>
  <si>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</si>
  <si>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</si>
  <si>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</si>
  <si>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</si>
  <si>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</si>
  <si>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</si>
  <si>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</si>
  <si>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</si>
  <si>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</si>
  <si>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</si>
  <si>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</si>
  <si>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</si>
  <si>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</si>
  <si>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</si>
  <si>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</si>
  <si>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</si>
  <si>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</si>
  <si>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</si>
  <si>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</si>
  <si>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</si>
  <si>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</si>
  <si>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</si>
  <si>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</si>
  <si>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</si>
  <si>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</si>
  <si>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</si>
  <si>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</si>
  <si>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</si>
  <si>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</si>
  <si>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</si>
  <si>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</si>
  <si>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</si>
  <si>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</si>
  <si>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</si>
  <si>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</si>
  <si>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</si>
  <si>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</si>
  <si>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</si>
  <si>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</si>
  <si>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</si>
  <si>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</si>
  <si>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</si>
  <si>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</si>
  <si>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</si>
  <si>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</si>
  <si>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</si>
  <si>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</si>
  <si>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</si>
  <si>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</si>
  <si>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</si>
  <si>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</si>
  <si>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</si>
  <si>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</si>
  <si>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</si>
  <si>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</si>
  <si>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</si>
  <si>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</si>
  <si>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</si>
  <si>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</si>
  <si>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</si>
  <si>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</si>
  <si>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</si>
  <si>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</si>
  <si>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</si>
  <si>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</si>
  <si>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</si>
  <si>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</si>
  <si>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</si>
  <si>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</si>
  <si>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</si>
  <si>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</si>
  <si>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</si>
  <si>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</si>
  <si>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</si>
  <si>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</si>
  <si>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</si>
  <si>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</si>
  <si>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</si>
  <si>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</si>
  <si>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</si>
  <si>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</si>
  <si>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</si>
  <si>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</si>
  <si>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</si>
  <si>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</si>
  <si>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</si>
  <si>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</si>
  <si>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</si>
  <si>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</si>
  <si>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</si>
  <si>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</si>
  <si>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</si>
  <si>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</si>
  <si>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</si>
  <si>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</si>
  <si>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</si>
  <si>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</si>
  <si>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</si>
  <si>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</si>
  <si>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</si>
  <si>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</si>
  <si>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</si>
  <si>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</si>
  <si>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</si>
  <si>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</si>
  <si>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</si>
  <si>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</si>
  <si>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</si>
  <si>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</si>
  <si>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</si>
  <si>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</si>
  <si>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</si>
  <si>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</si>
  <si>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</si>
  <si>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</si>
  <si>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</si>
  <si>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</si>
  <si>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</si>
  <si>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</si>
  <si>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</si>
  <si>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</si>
  <si>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</si>
  <si>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</si>
  <si>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</si>
  <si>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</si>
  <si>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</si>
  <si>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</si>
  <si>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</si>
  <si>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</si>
  <si>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</si>
  <si>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</si>
  <si>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</si>
  <si>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</si>
  <si>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</si>
  <si>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</si>
  <si>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</si>
  <si>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</si>
  <si>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</si>
  <si>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</si>
  <si>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</si>
  <si>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</si>
  <si>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</si>
  <si>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</si>
  <si>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</si>
  <si>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</si>
  <si>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</si>
  <si>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</si>
  <si>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</si>
  <si>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</si>
  <si>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</si>
  <si>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</si>
  <si>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</si>
  <si>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</si>
  <si>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</si>
  <si>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</si>
  <si>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</si>
  <si>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</si>
  <si>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</si>
  <si>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</si>
  <si>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</si>
  <si>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</si>
  <si>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</si>
  <si>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</si>
  <si>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</si>
  <si>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</si>
  <si>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</si>
  <si>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</si>
  <si>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</si>
  <si>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</si>
  <si>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</si>
  <si>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</si>
  <si>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</si>
  <si>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</si>
  <si>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</si>
  <si>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</si>
  <si>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</si>
  <si>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</si>
  <si>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</si>
  <si>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</si>
  <si>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</si>
  <si>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</si>
  <si>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</si>
  <si>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</si>
  <si>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</si>
  <si>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</si>
  <si>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</si>
  <si>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</si>
  <si>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</si>
  <si>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</si>
  <si>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</si>
  <si>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</si>
  <si>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</si>
  <si>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</si>
  <si>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</si>
  <si>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</si>
  <si>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</si>
  <si>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</si>
  <si>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</si>
  <si>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</si>
  <si>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</si>
  <si>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</si>
  <si>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</si>
  <si>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</si>
  <si>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</si>
  <si>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</si>
  <si>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</si>
  <si>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</si>
  <si>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</si>
  <si>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</si>
  <si>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</si>
  <si>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</si>
  <si>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</si>
  <si>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</si>
  <si>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</si>
  <si>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</si>
  <si>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</si>
  <si>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</si>
  <si>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</si>
  <si>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</si>
  <si>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</si>
  <si>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</si>
  <si>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</si>
  <si>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</si>
  <si>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</si>
  <si>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</si>
  <si>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</si>
  <si>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</si>
  <si>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</si>
  <si>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</si>
  <si>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</si>
  <si>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</si>
  <si>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</si>
  <si>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</si>
  <si>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</si>
  <si>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</si>
  <si>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</si>
  <si>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</si>
  <si>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</si>
  <si>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</si>
  <si>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</si>
  <si>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</si>
  <si>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</si>
  <si>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</si>
  <si>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</si>
  <si>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</si>
  <si>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</si>
  <si>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</si>
  <si>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</si>
  <si>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</si>
  <si>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</si>
  <si>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</si>
  <si>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</si>
  <si>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</si>
  <si>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</si>
  <si>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</si>
  <si>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</si>
  <si>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</si>
  <si>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</si>
  <si>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</si>
  <si>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</si>
  <si>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</si>
  <si>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</si>
  <si>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</si>
  <si>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</si>
  <si>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</si>
  <si>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</si>
  <si>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</si>
  <si>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</si>
  <si>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</si>
  <si>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</si>
  <si>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</si>
  <si>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</si>
  <si>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</si>
  <si>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</si>
  <si>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</si>
  <si>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</si>
  <si>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</si>
  <si>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</si>
  <si>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</si>
  <si>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</si>
  <si>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</si>
  <si>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</si>
  <si>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</si>
  <si>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</si>
  <si>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</si>
  <si>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</si>
  <si>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</si>
  <si>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</si>
  <si>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</si>
  <si>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</si>
  <si>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</si>
  <si>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</si>
  <si>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</si>
  <si>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</si>
  <si>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</si>
  <si>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</si>
  <si>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</si>
  <si>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</si>
  <si>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</si>
  <si>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</si>
  <si>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</si>
  <si>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</si>
  <si>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</si>
  <si>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</si>
  <si>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</si>
  <si>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</si>
  <si>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</si>
  <si>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</si>
  <si>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</si>
  <si>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</si>
  <si>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</si>
  <si>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</si>
  <si>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</si>
  <si>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</si>
  <si>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</si>
  <si>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</si>
  <si>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</si>
  <si>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</si>
  <si>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</si>
  <si>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</si>
  <si>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</si>
  <si>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</si>
  <si>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</si>
  <si>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</si>
  <si>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</si>
  <si>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</si>
  <si>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</si>
  <si>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</si>
  <si>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</si>
  <si>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</si>
  <si>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</si>
  <si>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</si>
  <si>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</si>
  <si>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</si>
  <si>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</si>
  <si>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</si>
  <si>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</si>
  <si>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</si>
  <si>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</si>
  <si>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</si>
  <si>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</si>
  <si>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</si>
  <si>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</si>
  <si>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</si>
  <si>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</si>
  <si>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</si>
  <si>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</si>
  <si>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</si>
  <si>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</si>
  <si>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</si>
  <si>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</si>
  <si>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</si>
  <si>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</si>
  <si>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</si>
  <si>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</si>
  <si>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</si>
  <si>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</si>
  <si>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</si>
  <si>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</si>
  <si>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</si>
  <si>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</si>
  <si>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</si>
  <si>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</si>
  <si>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</si>
  <si>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</si>
  <si>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</si>
  <si>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</si>
  <si>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</si>
  <si>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</si>
  <si>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</si>
  <si>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</si>
  <si>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</si>
  <si>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</si>
  <si>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</si>
  <si>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</si>
  <si>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</si>
  <si>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</si>
  <si>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</si>
  <si>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</si>
  <si>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</si>
  <si>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</si>
  <si>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</si>
  <si>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</si>
  <si>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</si>
  <si>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</si>
  <si>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</si>
  <si>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</si>
  <si>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</si>
  <si>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</si>
  <si>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</si>
  <si>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</si>
  <si>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</si>
  <si>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</si>
  <si>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</si>
  <si>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</si>
  <si>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</si>
  <si>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</si>
  <si>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</si>
  <si>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</si>
  <si>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</si>
  <si>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</si>
  <si>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</si>
  <si>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</si>
  <si>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</si>
  <si>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</si>
  <si>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</si>
  <si>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</si>
  <si>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</si>
  <si>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</si>
  <si>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</si>
  <si>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</si>
  <si>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</si>
  <si>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</si>
  <si>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</si>
  <si>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</si>
  <si>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</si>
  <si>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</si>
  <si>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</si>
  <si>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</si>
  <si>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</si>
  <si>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</si>
  <si>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</si>
  <si>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</si>
  <si>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</si>
  <si>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</si>
  <si>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</si>
  <si>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</si>
  <si>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</si>
  <si>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</si>
  <si>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</si>
  <si>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</si>
  <si>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</si>
  <si>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</si>
  <si>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</si>
  <si>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</si>
  <si>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</si>
  <si>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</si>
  <si>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</si>
  <si>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</si>
  <si>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</si>
  <si>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</si>
  <si>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</si>
  <si>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</si>
  <si>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</si>
  <si>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</si>
  <si>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</si>
  <si>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</si>
  <si>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</si>
  <si>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</si>
  <si>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</si>
  <si>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</si>
  <si>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</si>
  <si>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</si>
  <si>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</si>
  <si>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</si>
  <si>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</si>
  <si>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</si>
  <si>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</si>
  <si>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</si>
  <si>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</si>
  <si>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</si>
  <si>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</si>
  <si>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</si>
  <si>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</si>
  <si>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</si>
  <si>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</si>
  <si>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</si>
  <si>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</si>
  <si>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</si>
  <si>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</si>
  <si>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</si>
  <si>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</si>
  <si>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</si>
  <si>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</si>
  <si>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</si>
  <si>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</si>
  <si>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</si>
  <si>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</si>
  <si>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</si>
  <si>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</si>
  <si>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</si>
  <si>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</si>
  <si>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</si>
  <si>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</si>
  <si>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</si>
  <si>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</si>
  <si>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</si>
  <si>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</si>
  <si>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</si>
  <si>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</si>
  <si>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</si>
  <si>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</si>
  <si>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</si>
  <si>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</si>
  <si>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</si>
  <si>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</si>
  <si>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</si>
  <si>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</si>
  <si>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</si>
  <si>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</si>
  <si>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</si>
  <si>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</si>
  <si>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</si>
  <si>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</si>
  <si>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</si>
  <si>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</si>
  <si>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</si>
  <si>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</si>
  <si>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</si>
  <si>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</si>
  <si>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</si>
  <si>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</si>
  <si>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</si>
  <si>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</si>
  <si>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</si>
  <si>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</si>
  <si>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</si>
  <si>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</si>
  <si>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</si>
  <si>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</si>
  <si>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</si>
  <si>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</si>
  <si>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</si>
  <si>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</si>
  <si>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</si>
  <si>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</si>
  <si>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</si>
  <si>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</si>
  <si>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</si>
  <si>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</si>
  <si>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</si>
  <si>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</si>
  <si>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</si>
  <si>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</si>
  <si>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</si>
  <si>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</si>
  <si>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</si>
  <si>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</si>
  <si>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</si>
  <si>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</si>
  <si>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</si>
  <si>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</si>
  <si>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</si>
  <si>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</si>
  <si>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</si>
  <si>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</si>
  <si>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</si>
  <si>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</si>
  <si>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</si>
  <si>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</si>
  <si>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</si>
  <si>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</si>
  <si>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</si>
  <si>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</si>
  <si>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</si>
  <si>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</si>
  <si>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</si>
  <si>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</si>
  <si>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</si>
  <si>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</si>
  <si>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</si>
  <si>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</si>
  <si>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</si>
  <si>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</si>
  <si>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</si>
  <si>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</si>
  <si>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</si>
  <si>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</si>
  <si>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</si>
  <si>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</si>
  <si>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</si>
  <si>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</si>
  <si>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</si>
  <si>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</si>
  <si>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</si>
  <si>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</si>
  <si>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</si>
  <si>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</si>
  <si>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</si>
  <si>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</si>
  <si>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</si>
  <si>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</si>
  <si>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</si>
  <si>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</si>
  <si>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</si>
  <si>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</si>
  <si>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</si>
  <si>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</si>
  <si>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</si>
  <si>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</si>
  <si>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</si>
  <si>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</si>
  <si>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</si>
  <si>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</si>
  <si>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</si>
  <si>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</si>
  <si>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</si>
  <si>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</si>
  <si>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</si>
  <si>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</si>
  <si>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</si>
  <si>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</si>
  <si>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</si>
  <si>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</si>
  <si>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</si>
  <si>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</si>
  <si>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</si>
  <si>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</si>
  <si>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</si>
  <si>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</si>
  <si>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</si>
  <si>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</si>
  <si>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</si>
  <si>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</si>
  <si>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</si>
  <si>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</si>
  <si>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</si>
  <si>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</si>
  <si>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</si>
  <si>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</si>
  <si>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</si>
  <si>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</si>
  <si>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</si>
  <si>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</si>
  <si>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</si>
  <si>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</si>
  <si>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</si>
  <si>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</si>
  <si>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</si>
  <si>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</si>
  <si>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</si>
  <si>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</si>
  <si>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</si>
  <si>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</si>
  <si>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</si>
  <si>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</si>
  <si>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</si>
  <si>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</si>
  <si>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</si>
  <si>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</si>
  <si>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</si>
  <si>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</si>
  <si>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</si>
  <si>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</si>
  <si>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</si>
  <si>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</si>
  <si>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</si>
  <si>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</si>
  <si>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</si>
  <si>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</si>
  <si>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</si>
  <si>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</si>
  <si>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</si>
  <si>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</si>
  <si>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</si>
  <si>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</si>
  <si>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</si>
  <si>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</si>
  <si>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</si>
  <si>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</si>
  <si>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</si>
  <si>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</si>
  <si>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</si>
  <si>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</si>
  <si>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</si>
  <si>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</si>
  <si>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</si>
  <si>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</si>
  <si>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</si>
  <si>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</si>
  <si>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</si>
  <si>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</si>
  <si>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</si>
  <si>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</si>
  <si>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</si>
  <si>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</si>
  <si>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</si>
  <si>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</si>
  <si>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</si>
  <si>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</si>
  <si>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</si>
  <si>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</si>
  <si>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</si>
  <si>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</si>
  <si>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</si>
  <si>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</si>
  <si>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</si>
  <si>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</si>
  <si>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</si>
  <si>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</si>
  <si>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</si>
  <si>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</si>
  <si>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</si>
  <si>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</si>
  <si>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</si>
  <si>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</si>
  <si>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</si>
  <si>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</si>
  <si>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</si>
  <si>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</si>
  <si>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</si>
  <si>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</si>
  <si>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</si>
  <si>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</si>
  <si>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</si>
  <si>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</si>
  <si>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</si>
  <si>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</si>
  <si>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</si>
  <si>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</si>
  <si>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</si>
  <si>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</si>
  <si>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</si>
  <si>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</si>
  <si>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</si>
  <si>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</si>
  <si>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</si>
  <si>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</si>
  <si>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</si>
  <si>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</si>
  <si>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</si>
  <si>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</si>
  <si>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</si>
  <si>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</si>
  <si>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</si>
  <si>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</si>
  <si>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</si>
  <si>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</si>
  <si>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</si>
  <si>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</si>
  <si>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</si>
  <si>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</si>
  <si>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</si>
  <si>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</si>
  <si>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</si>
  <si>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</si>
  <si>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</si>
  <si>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</si>
  <si>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</si>
  <si>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</si>
  <si>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</si>
  <si>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</si>
  <si>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</si>
  <si>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</si>
  <si>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</si>
  <si>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</si>
  <si>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</si>
  <si>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</si>
  <si>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</si>
  <si>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</si>
  <si>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</si>
  <si>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</si>
  <si>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</si>
  <si>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</si>
  <si>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</si>
  <si>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</si>
  <si>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</si>
  <si>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</si>
  <si>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</si>
  <si>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</si>
  <si>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</si>
  <si>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</si>
  <si>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</si>
  <si>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</si>
  <si>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</si>
  <si>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</si>
  <si>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</si>
  <si>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</si>
  <si>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</si>
  <si>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</si>
  <si>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</si>
  <si>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</si>
  <si>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</si>
  <si>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</si>
  <si>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</si>
  <si>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</si>
  <si>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</si>
  <si>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</si>
  <si>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</si>
  <si>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</si>
  <si>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</si>
  <si>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</si>
  <si>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</si>
  <si>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</si>
  <si>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</si>
  <si>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</si>
  <si>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</si>
  <si>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</si>
  <si>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</si>
  <si>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</si>
  <si>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</si>
  <si>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</si>
  <si>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</si>
  <si>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</si>
  <si>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</si>
  <si>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</si>
  <si>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</si>
  <si>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</si>
  <si>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</si>
  <si>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</si>
  <si>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</si>
  <si>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</si>
  <si>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</si>
  <si>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</si>
  <si>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</si>
  <si>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</si>
  <si>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</si>
  <si>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</si>
  <si>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</si>
  <si>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</si>
  <si>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</si>
  <si>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</si>
  <si>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</si>
  <si>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</si>
  <si>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</si>
  <si>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</si>
  <si>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</si>
  <si>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</si>
  <si>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</si>
  <si>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</si>
  <si>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</si>
  <si>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</si>
  <si>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</si>
  <si>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</si>
  <si>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</si>
  <si>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</si>
  <si>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</si>
  <si>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</si>
  <si>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</si>
  <si>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</si>
  <si>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</si>
  <si>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</si>
  <si>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</si>
  <si>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</si>
  <si>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</si>
  <si>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</si>
  <si>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</si>
  <si>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</si>
  <si>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</si>
  <si>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</si>
  <si>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</si>
  <si>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</si>
  <si>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</si>
  <si>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</si>
  <si>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</si>
  <si>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</si>
  <si>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</si>
  <si>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</si>
  <si>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</si>
  <si>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</si>
  <si>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</si>
  <si>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</si>
  <si>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</si>
  <si>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</si>
  <si>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</si>
  <si>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</si>
  <si>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</si>
  <si>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</si>
  <si>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</si>
  <si>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</si>
  <si>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</si>
  <si>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</si>
  <si>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</si>
  <si>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</si>
  <si>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</si>
  <si>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</si>
  <si>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</si>
  <si>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</si>
  <si>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</si>
  <si>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</si>
  <si>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</si>
  <si>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</si>
  <si>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</si>
  <si>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</si>
  <si>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</si>
  <si>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</si>
  <si>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</si>
  <si>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</si>
  <si>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</si>
  <si>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</si>
  <si>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</si>
  <si>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</si>
  <si>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</si>
  <si>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</si>
  <si>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</si>
  <si>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</si>
  <si>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</si>
  <si>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</si>
  <si>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</si>
  <si>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</si>
  <si>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</si>
  <si>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</si>
  <si>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</si>
  <si>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</si>
  <si>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</si>
  <si>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</si>
  <si>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</si>
  <si>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</si>
  <si>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</si>
  <si>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</si>
  <si>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</si>
  <si>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</si>
  <si>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</si>
  <si>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</si>
  <si>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</si>
  <si>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</si>
  <si>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</si>
  <si>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</si>
  <si>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</si>
  <si>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</si>
  <si>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</si>
  <si>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</si>
  <si>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</si>
  <si>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</si>
  <si>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</si>
  <si>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</si>
  <si>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</si>
  <si>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</si>
  <si>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</si>
  <si>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</si>
  <si>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</si>
  <si>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</si>
  <si>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</si>
  <si>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</si>
  <si>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</si>
  <si>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</si>
  <si>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</si>
  <si>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</si>
  <si>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</si>
  <si>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</si>
  <si>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</si>
  <si>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</si>
  <si>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</si>
  <si>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</si>
  <si>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</si>
  <si>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</si>
  <si>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</si>
  <si>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</si>
  <si>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</si>
  <si>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</si>
  <si>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</si>
  <si>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</si>
  <si>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</si>
  <si>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</si>
  <si>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</si>
  <si>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</si>
  <si>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</si>
  <si>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</si>
  <si>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</si>
  <si>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</si>
  <si>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</si>
  <si>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</si>
  <si>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</si>
  <si>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</si>
  <si>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</si>
  <si>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</si>
  <si>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</si>
  <si>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</si>
  <si>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</si>
  <si>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</si>
  <si>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</si>
  <si>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</si>
  <si>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</si>
  <si>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</si>
  <si>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</si>
  <si>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</si>
  <si>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</si>
  <si>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</si>
  <si>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</si>
  <si>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</si>
  <si>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</si>
  <si>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</si>
  <si>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</si>
  <si>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</si>
  <si>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</si>
  <si>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</si>
  <si>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</si>
  <si>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</si>
  <si>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</si>
  <si>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</si>
  <si>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</si>
  <si>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</si>
  <si>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</si>
  <si>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</si>
  <si>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</si>
  <si>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</si>
  <si>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</si>
  <si>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</si>
  <si>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</si>
  <si>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</si>
  <si>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</si>
  <si>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</si>
  <si>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</si>
  <si>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</si>
  <si>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</si>
  <si>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</si>
  <si>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</si>
  <si>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</si>
  <si>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</si>
  <si>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</si>
  <si>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</si>
  <si>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</si>
  <si>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</si>
  <si>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</si>
  <si>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</si>
  <si>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</si>
  <si>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</si>
  <si>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</si>
  <si>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</si>
  <si>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</si>
  <si>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</si>
  <si>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</si>
  <si>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</si>
  <si>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</si>
  <si>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</si>
  <si>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</si>
  <si>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</si>
  <si>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</si>
  <si>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</si>
  <si>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</si>
  <si>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</si>
  <si>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</si>
  <si>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</si>
  <si>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</si>
  <si>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</si>
  <si>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</si>
  <si>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</si>
  <si>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</si>
  <si>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</si>
  <si>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</si>
  <si>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</si>
  <si>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</si>
  <si>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</si>
  <si>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</si>
  <si>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</si>
  <si>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</si>
  <si>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</si>
  <si>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</si>
  <si>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</si>
  <si>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</si>
  <si>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</si>
  <si>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</si>
  <si>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</si>
  <si>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</si>
  <si>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</si>
  <si>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</si>
  <si>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</si>
  <si>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</si>
  <si>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</si>
  <si>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</si>
  <si>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</si>
  <si>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</si>
  <si>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</si>
  <si>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</si>
  <si>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</si>
  <si>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</si>
  <si>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</si>
  <si>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</si>
  <si>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</si>
  <si>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</si>
  <si>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</si>
  <si>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</si>
  <si>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</si>
  <si>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</si>
  <si>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</si>
  <si>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</si>
  <si>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</si>
  <si>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</si>
  <si>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</si>
  <si>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</si>
  <si>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</si>
  <si>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</si>
  <si>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</si>
  <si>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</si>
  <si>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</si>
  <si>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</si>
  <si>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</si>
  <si>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</si>
  <si>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</si>
  <si>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</si>
  <si>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</si>
  <si>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</si>
  <si>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</si>
  <si>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</si>
  <si>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</si>
  <si>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</si>
  <si>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</si>
  <si>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</si>
  <si>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</si>
  <si>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</si>
  <si>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</si>
  <si>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</si>
  <si>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</si>
  <si>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</si>
  <si>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</si>
  <si>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</si>
  <si>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</si>
  <si>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</si>
  <si>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</si>
  <si>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</si>
  <si>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</si>
  <si>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</si>
  <si>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</si>
  <si>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</si>
  <si>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</si>
  <si>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</si>
  <si>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</si>
  <si>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</si>
  <si>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</si>
  <si>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</si>
  <si>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</si>
  <si>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</si>
  <si>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</si>
  <si>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</si>
  <si>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</si>
  <si>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</si>
  <si>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</si>
  <si>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</si>
  <si>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</si>
  <si>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</si>
  <si>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</si>
  <si>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</si>
  <si>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</si>
  <si>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</si>
  <si>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</si>
  <si>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</si>
  <si>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</si>
  <si>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</si>
  <si>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</si>
  <si>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</si>
  <si>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</si>
  <si>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</si>
  <si>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</si>
  <si>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</si>
  <si>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</si>
  <si>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</si>
  <si>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</si>
  <si>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</si>
  <si>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</si>
  <si>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</si>
  <si>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</si>
  <si>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</si>
  <si>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</si>
  <si>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</si>
  <si>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</si>
  <si>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</si>
  <si>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</si>
  <si>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</si>
  <si>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</si>
  <si>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</si>
  <si>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</si>
  <si>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</si>
  <si>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</si>
  <si>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</si>
  <si>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</si>
  <si>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</si>
  <si>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</si>
  <si>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</si>
  <si>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</si>
  <si>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</si>
  <si>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</si>
  <si>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</si>
  <si>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</si>
  <si>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</si>
  <si>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</si>
  <si>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</si>
  <si>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</si>
  <si>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</si>
  <si>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</si>
  <si>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</si>
  <si>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</si>
  <si>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</si>
  <si>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</si>
  <si>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</si>
  <si>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</si>
  <si>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</si>
  <si>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</si>
  <si>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</si>
  <si>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</si>
  <si>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</si>
  <si>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</si>
  <si>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</si>
  <si>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</si>
  <si>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</si>
  <si>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</si>
  <si>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</si>
  <si>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</si>
  <si>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</si>
  <si>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</si>
  <si>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</si>
  <si>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</si>
  <si>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</si>
  <si>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</si>
  <si>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</si>
  <si>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</si>
  <si>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</si>
  <si>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</si>
  <si>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</si>
  <si>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</si>
  <si>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</si>
  <si>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</si>
  <si>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</si>
  <si>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</si>
  <si>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</si>
  <si>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</si>
  <si>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</si>
  <si>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</si>
  <si>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</si>
  <si>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</si>
  <si>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</si>
  <si>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</si>
  <si>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</si>
  <si>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</si>
  <si>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</si>
  <si>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</si>
  <si>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</si>
  <si>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</si>
  <si>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</si>
  <si>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</si>
  <si>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</si>
  <si>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</si>
  <si>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</si>
  <si>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</si>
  <si>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</si>
  <si>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</si>
  <si>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</si>
  <si>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</si>
  <si>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</si>
  <si>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</si>
  <si>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</si>
  <si>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</si>
  <si>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</si>
  <si>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</si>
  <si>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</si>
  <si>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</si>
  <si>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</si>
  <si>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</si>
  <si>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</si>
  <si>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</si>
  <si>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</si>
  <si>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</si>
  <si>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</si>
  <si>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</si>
  <si>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</si>
  <si>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</si>
  <si>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</si>
  <si>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</si>
  <si>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</si>
  <si>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</si>
  <si>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</si>
  <si>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</si>
  <si>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</si>
  <si>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</si>
  <si>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</si>
  <si>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</si>
  <si>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</si>
  <si>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</si>
  <si>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</si>
  <si>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</si>
  <si>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</si>
  <si>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</si>
  <si>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</si>
  <si>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</si>
  <si>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</si>
  <si>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</si>
  <si>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</si>
  <si>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</si>
  <si>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</si>
  <si>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</si>
  <si>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</si>
  <si>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</si>
  <si>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</si>
  <si>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</si>
  <si>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</si>
  <si>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</si>
  <si>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</si>
  <si>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</si>
  <si>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</si>
  <si>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</si>
  <si>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</si>
  <si>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</si>
  <si>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</si>
  <si>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</si>
  <si>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</si>
  <si>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</si>
  <si>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</si>
  <si>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</si>
  <si>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</si>
  <si>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</si>
  <si>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</si>
  <si>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</si>
  <si>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</si>
  <si>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</si>
  <si>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</si>
  <si>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</si>
  <si>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</si>
  <si>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</si>
  <si>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</si>
  <si>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</si>
  <si>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</si>
  <si>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</si>
  <si>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</si>
  <si>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</si>
  <si>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</si>
  <si>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</si>
  <si>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</si>
  <si>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</si>
  <si>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</si>
  <si>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</si>
  <si>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</si>
  <si>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</si>
  <si>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</si>
  <si>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</si>
  <si>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</si>
  <si>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</si>
  <si>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</si>
  <si>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</si>
  <si>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</si>
  <si>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</si>
  <si>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</si>
  <si>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</si>
  <si>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</si>
  <si>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</si>
  <si>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</si>
  <si>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</si>
  <si>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</si>
  <si>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</si>
  <si>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</si>
  <si>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</si>
  <si>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</si>
  <si>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</si>
  <si>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</si>
  <si>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</si>
  <si>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</si>
  <si>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</si>
  <si>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</si>
  <si>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</si>
  <si>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</si>
  <si>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</si>
  <si>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</si>
  <si>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</si>
  <si>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</si>
  <si>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</si>
  <si>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</si>
  <si>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</si>
  <si>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</si>
  <si>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</si>
  <si>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</si>
  <si>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</si>
  <si>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</si>
  <si>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</si>
  <si>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</si>
  <si>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</si>
  <si>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</si>
  <si>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</si>
  <si>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</si>
  <si>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</si>
  <si>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</si>
  <si>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</si>
  <si>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</si>
  <si>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</si>
  <si>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</si>
  <si>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</si>
  <si>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</si>
  <si>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</si>
  <si>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</si>
  <si>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</si>
  <si>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</si>
  <si>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</si>
  <si>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</si>
  <si>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</si>
  <si>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</si>
  <si>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</si>
  <si>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</si>
  <si>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</si>
  <si>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</si>
  <si>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</si>
  <si>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</si>
  <si>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</si>
  <si>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</si>
  <si>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</si>
  <si>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</si>
  <si>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</si>
  <si>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</si>
  <si>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</si>
  <si>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</si>
  <si>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</si>
  <si>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</si>
  <si>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</si>
  <si>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</si>
  <si>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</si>
  <si>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</si>
  <si>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</si>
  <si>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</si>
  <si>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</si>
  <si>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</si>
  <si>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</si>
  <si>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</si>
  <si>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</si>
  <si>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</si>
  <si>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</si>
  <si>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</si>
  <si>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</si>
  <si>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</si>
  <si>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</si>
  <si>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</si>
  <si>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</si>
  <si>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</si>
  <si>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</si>
  <si>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</si>
  <si>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</si>
  <si>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</si>
  <si>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</si>
  <si>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</si>
  <si>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</si>
  <si>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</si>
  <si>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</si>
  <si>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</si>
  <si>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</si>
  <si>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</si>
  <si>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</si>
  <si>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</si>
  <si>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</si>
  <si>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</si>
  <si>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</si>
  <si>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</si>
  <si>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</si>
  <si>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</si>
  <si>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</si>
  <si>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</si>
  <si>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</si>
  <si>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</si>
  <si>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</si>
  <si>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</si>
  <si>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</si>
  <si>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</si>
  <si>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</si>
  <si>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</si>
  <si>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</si>
  <si>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</si>
  <si>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</si>
  <si>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</si>
  <si>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</si>
  <si>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</si>
  <si>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</si>
  <si>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</si>
  <si>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</si>
  <si>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</si>
  <si>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</si>
  <si>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</si>
  <si>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</si>
  <si>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</si>
  <si>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</si>
  <si>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</si>
  <si>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</si>
  <si>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</si>
  <si>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</si>
  <si>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</si>
  <si>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</si>
  <si>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</si>
  <si>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</si>
  <si>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</si>
  <si>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</si>
  <si>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</si>
  <si>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</si>
  <si>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</si>
  <si>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</si>
  <si>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</si>
  <si>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</si>
  <si>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</si>
  <si>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</si>
  <si>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</si>
  <si>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</si>
  <si>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</si>
  <si>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</si>
  <si>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</si>
  <si>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</si>
  <si>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</si>
  <si>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</si>
  <si>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</si>
  <si>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</si>
  <si>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</si>
  <si>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</si>
  <si>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</si>
  <si>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</si>
  <si>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</si>
  <si>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</si>
  <si>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</si>
  <si>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</si>
  <si>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</si>
  <si>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</si>
  <si>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</si>
  <si>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</si>
  <si>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</si>
  <si>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</si>
  <si>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</si>
  <si>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</si>
  <si>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</si>
  <si>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</si>
  <si>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</si>
  <si>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</si>
  <si>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</si>
  <si>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</si>
  <si>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</si>
  <si>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</si>
  <si>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</si>
  <si>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</si>
  <si>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</si>
  <si>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</si>
  <si>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</si>
  <si>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</si>
  <si>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</si>
  <si>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</si>
  <si>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</si>
  <si>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</si>
  <si>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</si>
  <si>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</si>
  <si>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</si>
  <si>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</si>
  <si>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</si>
  <si>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</si>
  <si>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</si>
  <si>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</si>
  <si>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</si>
  <si>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</si>
  <si>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</si>
  <si>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</si>
  <si>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</si>
  <si>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</si>
  <si>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</si>
  <si>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</si>
  <si>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</si>
  <si>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</si>
  <si>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</si>
  <si>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</si>
  <si>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</si>
  <si>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</si>
  <si>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</si>
  <si>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</si>
  <si>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</si>
  <si>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</si>
  <si>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</si>
  <si>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</si>
  <si>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</si>
  <si>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</si>
  <si>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</si>
  <si>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</si>
  <si>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</si>
  <si>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</si>
  <si>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</si>
  <si>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</si>
  <si>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</si>
  <si>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</si>
  <si>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</si>
  <si>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</si>
  <si>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</si>
  <si>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</si>
  <si>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</si>
  <si>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</si>
  <si>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</si>
  <si>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</si>
  <si>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</si>
  <si>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</si>
  <si>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</si>
  <si>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</si>
  <si>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</si>
  <si>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</si>
  <si>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</si>
  <si>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</si>
  <si>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</si>
  <si>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</si>
  <si>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</si>
  <si>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</si>
  <si>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</si>
  <si>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</si>
  <si>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</si>
  <si>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</si>
  <si>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</si>
  <si>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</si>
  <si>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</si>
  <si>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</si>
  <si>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</si>
  <si>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</si>
  <si>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</si>
  <si>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</si>
  <si>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</si>
  <si>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</si>
  <si>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</si>
  <si>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</si>
  <si>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</si>
  <si>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</si>
  <si>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</si>
  <si>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</si>
  <si>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</si>
  <si>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</si>
  <si>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</si>
  <si>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</si>
  <si>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</si>
  <si>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</si>
  <si>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</si>
  <si>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</si>
  <si>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</si>
  <si>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</si>
  <si>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</si>
  <si>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</si>
  <si>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</si>
  <si>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</si>
  <si>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</si>
  <si>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</si>
  <si>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</si>
  <si>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</si>
  <si>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</si>
  <si>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</si>
  <si>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</si>
  <si>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</si>
  <si>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</si>
  <si>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</si>
  <si>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</si>
  <si>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</si>
  <si>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</si>
  <si>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</si>
  <si>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</si>
  <si>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</si>
  <si>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</si>
  <si>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</si>
  <si>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</si>
  <si>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</si>
  <si>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</si>
  <si>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</si>
  <si>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</si>
  <si>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</si>
  <si>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</si>
  <si>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</si>
  <si>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</si>
  <si>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</si>
  <si>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</si>
  <si>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</si>
  <si>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</si>
  <si>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</si>
  <si>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</si>
  <si>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</si>
  <si>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</si>
  <si>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</si>
  <si>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</si>
  <si>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</si>
  <si>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</si>
  <si>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</si>
  <si>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</si>
  <si>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</si>
  <si>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</si>
  <si>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</si>
  <si>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</si>
  <si>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</si>
  <si>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</si>
  <si>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</si>
  <si>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</si>
  <si>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</si>
  <si>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</si>
  <si>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</si>
  <si>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</si>
  <si>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</si>
  <si>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</si>
  <si>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</si>
  <si>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</si>
  <si>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</si>
  <si>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</si>
  <si>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</si>
  <si>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</si>
  <si>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</si>
  <si>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</si>
  <si>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</si>
  <si>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</si>
  <si>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</si>
  <si>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</si>
  <si>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</si>
  <si>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</si>
  <si>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</si>
  <si>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</si>
  <si>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</si>
  <si>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</si>
  <si>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</si>
  <si>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</si>
  <si>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</si>
  <si>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</si>
  <si>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</si>
  <si>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</si>
  <si>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</si>
  <si>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</si>
  <si>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</si>
  <si>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</si>
  <si>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</si>
  <si>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</si>
  <si>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</si>
  <si>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</si>
  <si>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</si>
  <si>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</si>
  <si>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</si>
  <si>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</si>
  <si>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</si>
  <si>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</si>
  <si>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</si>
  <si>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</si>
  <si>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</si>
  <si>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</si>
  <si>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</si>
  <si>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</si>
  <si>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</si>
  <si>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</si>
  <si>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</si>
  <si>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</si>
  <si>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</si>
  <si>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</si>
  <si>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</si>
  <si>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</si>
  <si>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</si>
  <si>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</si>
  <si>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</si>
  <si>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</si>
  <si>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</si>
  <si>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</si>
  <si>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</si>
  <si>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</si>
  <si>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</si>
  <si>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</si>
  <si>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</si>
  <si>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</si>
  <si>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</si>
  <si>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</si>
  <si>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</si>
  <si>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</si>
  <si>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</si>
  <si>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</si>
  <si>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</si>
  <si>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</si>
  <si>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</si>
  <si>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</si>
  <si>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</si>
  <si>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</si>
  <si>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</si>
  <si>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</si>
  <si>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</si>
  <si>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</si>
  <si>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</si>
  <si>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</si>
  <si>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</si>
  <si>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</si>
  <si>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</si>
  <si>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</si>
  <si>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</si>
  <si>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</si>
  <si>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</si>
  <si>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</si>
  <si>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</si>
  <si>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</si>
  <si>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</si>
  <si>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</si>
  <si>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</si>
  <si>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</si>
  <si>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</si>
  <si>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</si>
  <si>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</si>
  <si>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</si>
  <si>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</si>
  <si>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</si>
  <si>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</si>
  <si>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</si>
  <si>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</si>
  <si>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</si>
  <si>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</si>
  <si>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</si>
  <si>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</si>
  <si>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</si>
  <si>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</si>
  <si>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</si>
  <si>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</si>
  <si>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</si>
  <si>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</si>
  <si>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</si>
  <si>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</si>
  <si>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</si>
  <si>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</si>
  <si>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</si>
  <si>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</si>
  <si>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</si>
  <si>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</si>
  <si>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</si>
  <si>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</si>
  <si>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</si>
  <si>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</si>
  <si>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</si>
  <si>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</si>
  <si>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</si>
  <si>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</si>
  <si>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</si>
  <si>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</si>
  <si>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</si>
  <si>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</si>
  <si>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</si>
  <si>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</si>
  <si>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</si>
  <si>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</si>
  <si>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</si>
  <si>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</si>
  <si>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</si>
  <si>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</si>
  <si>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</si>
  <si>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</si>
  <si>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</si>
  <si>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</si>
  <si>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</si>
  <si>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</si>
  <si>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</si>
  <si>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</si>
  <si>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</si>
  <si>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</si>
  <si>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</si>
  <si>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</si>
  <si>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</si>
  <si>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</si>
  <si>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</si>
  <si>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</si>
  <si>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</si>
  <si>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</si>
  <si>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</si>
  <si>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</si>
  <si>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</si>
  <si>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</si>
  <si>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</si>
  <si>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</si>
  <si>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</si>
  <si>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</si>
  <si>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</si>
  <si>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</si>
  <si>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</si>
  <si>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</si>
  <si>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</si>
  <si>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</si>
  <si>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</si>
  <si>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</si>
  <si>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</si>
  <si>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</si>
  <si>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</si>
  <si>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</si>
  <si>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</si>
  <si>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</si>
  <si>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</si>
  <si>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</si>
  <si>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</si>
  <si>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</si>
  <si>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</si>
  <si>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</si>
  <si>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</si>
  <si>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</si>
  <si>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</si>
  <si>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</si>
  <si>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</si>
  <si>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</si>
  <si>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</si>
  <si>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</si>
  <si>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</si>
  <si>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</si>
  <si>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</si>
  <si>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</si>
  <si>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</si>
  <si>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</si>
  <si>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</si>
  <si>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</si>
  <si>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</si>
  <si>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</si>
  <si>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</si>
  <si>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</si>
  <si>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</si>
  <si>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</si>
  <si>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</si>
  <si>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</si>
  <si>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</si>
  <si>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</si>
  <si>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</si>
  <si>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</si>
  <si>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</si>
  <si>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</si>
  <si>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</si>
  <si>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</si>
  <si>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</si>
  <si>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</si>
  <si>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</si>
  <si>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</si>
  <si>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</si>
  <si>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</si>
  <si>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</si>
  <si>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</si>
  <si>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</si>
  <si>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</si>
  <si>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</si>
  <si>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</si>
  <si>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</si>
  <si>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</si>
  <si>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</si>
  <si>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</si>
  <si>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</si>
  <si>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</si>
  <si>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</si>
  <si>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</si>
  <si>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</si>
  <si>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</si>
  <si>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</si>
  <si>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</si>
  <si>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</si>
  <si>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</si>
  <si>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</si>
  <si>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</si>
  <si>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</si>
  <si>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</si>
  <si>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</si>
  <si>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</si>
  <si>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</si>
  <si>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</si>
  <si>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</si>
  <si>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</si>
  <si>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</si>
  <si>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</si>
  <si>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</si>
  <si>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</si>
  <si>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</si>
  <si>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</si>
  <si>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</si>
  <si>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</si>
  <si>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</si>
  <si>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</si>
  <si>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</si>
  <si>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</si>
  <si>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</si>
  <si>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</si>
  <si>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</si>
  <si>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</si>
  <si>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</si>
  <si>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</si>
  <si>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</si>
  <si>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</si>
  <si>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</si>
  <si>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</si>
  <si>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</si>
  <si>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</si>
  <si>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</si>
  <si>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</si>
  <si>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</si>
  <si>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</si>
  <si>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</si>
  <si>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</si>
  <si>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</si>
  <si>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</si>
  <si>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</si>
  <si>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</si>
  <si>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</si>
  <si>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</si>
  <si>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</si>
  <si>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</si>
  <si>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</si>
  <si>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</si>
  <si>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</si>
  <si>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</si>
  <si>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</si>
  <si>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</si>
  <si>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</si>
  <si>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</si>
  <si>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</si>
  <si>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</si>
  <si>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</si>
  <si>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</si>
  <si>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</si>
  <si>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</si>
  <si>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</si>
  <si>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</si>
  <si>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</si>
  <si>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</si>
  <si>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</si>
  <si>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</si>
  <si>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</si>
  <si>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</si>
  <si>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</si>
  <si>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</si>
  <si>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</si>
  <si>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</si>
  <si>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</si>
  <si>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</si>
  <si>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</si>
  <si>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</si>
  <si>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</si>
  <si>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</si>
  <si>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</si>
  <si>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</si>
  <si>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</si>
  <si>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</si>
  <si>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</si>
  <si>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</si>
  <si>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</si>
  <si>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</si>
  <si>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</si>
  <si>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</si>
  <si>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</si>
  <si>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</si>
  <si>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</si>
  <si>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</si>
  <si>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</si>
  <si>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</si>
  <si>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</si>
  <si>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</si>
  <si>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</si>
  <si>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</si>
  <si>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</si>
  <si>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</si>
  <si>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</si>
  <si>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</si>
  <si>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</si>
  <si>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</si>
  <si>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</si>
  <si>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</si>
  <si>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</si>
  <si>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</si>
  <si>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</si>
  <si>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</si>
  <si>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</si>
  <si>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</si>
  <si>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</si>
  <si>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</si>
  <si>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</si>
  <si>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</si>
  <si>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</si>
  <si>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</si>
  <si>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</si>
  <si>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</si>
  <si>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</si>
  <si>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</si>
  <si>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</si>
  <si>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</si>
  <si>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</si>
  <si>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</si>
  <si>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</si>
  <si>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</si>
  <si>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</si>
  <si>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</si>
  <si>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</si>
  <si>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</si>
  <si>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</si>
  <si>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</si>
  <si>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</si>
  <si>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</si>
  <si>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</si>
  <si>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</si>
  <si>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</si>
  <si>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</si>
  <si>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</si>
  <si>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</si>
  <si>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</si>
  <si>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</si>
  <si>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</si>
  <si>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</si>
  <si>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</si>
  <si>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</si>
  <si>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</si>
  <si>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</si>
  <si>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</si>
  <si>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</si>
  <si>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</si>
  <si>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</si>
  <si>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</si>
  <si>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</si>
  <si>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</si>
  <si>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</si>
  <si>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</si>
  <si>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</si>
  <si>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</si>
  <si>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</si>
  <si>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</si>
  <si>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</si>
  <si>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</si>
  <si>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</si>
  <si>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</si>
  <si>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</si>
  <si>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</si>
  <si>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</si>
  <si>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</si>
  <si>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</si>
  <si>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</si>
  <si>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</si>
  <si>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</si>
  <si>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</si>
  <si>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</si>
  <si>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</si>
  <si>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</si>
  <si>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</si>
  <si>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</si>
  <si>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</si>
  <si>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</si>
  <si>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</si>
  <si>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</si>
  <si>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</si>
  <si>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</si>
  <si>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</si>
  <si>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</si>
  <si>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</si>
  <si>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</si>
  <si>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</si>
  <si>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</si>
  <si>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</si>
  <si>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</si>
  <si>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</si>
  <si>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</si>
  <si>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</si>
  <si>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</si>
  <si>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</si>
  <si>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</si>
  <si>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</si>
  <si>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</si>
  <si>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</si>
  <si>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</si>
  <si>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</si>
  <si>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</si>
  <si>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</si>
  <si>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</si>
  <si>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</si>
  <si>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</si>
  <si>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</si>
  <si>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</si>
  <si>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</si>
  <si>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</si>
  <si>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</si>
  <si>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</si>
  <si>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</si>
  <si>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</si>
  <si>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</si>
  <si>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</si>
  <si>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</si>
  <si>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</si>
  <si>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</si>
  <si>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</si>
  <si>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</si>
  <si>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</si>
  <si>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</si>
  <si>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</si>
  <si>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</si>
  <si>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</si>
  <si>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</si>
  <si>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</si>
  <si>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</si>
  <si>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</si>
  <si>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</si>
  <si>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</si>
  <si>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</si>
  <si>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</si>
  <si>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</si>
  <si>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</si>
  <si>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</si>
  <si>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</si>
  <si>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</si>
  <si>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</si>
  <si>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</si>
  <si>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</si>
  <si>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</si>
  <si>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</si>
  <si>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</si>
  <si>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</si>
  <si>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</si>
  <si>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</si>
  <si>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</si>
  <si>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</si>
  <si>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</si>
  <si>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</si>
  <si>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</si>
  <si>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</si>
  <si>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</si>
  <si>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</si>
  <si>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</si>
  <si>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</si>
  <si>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</si>
  <si>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</si>
  <si>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</si>
  <si>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</si>
  <si>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</si>
  <si>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</si>
  <si>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</si>
  <si>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</si>
  <si>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</si>
  <si>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</si>
  <si>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</si>
  <si>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</si>
  <si>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</si>
  <si>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</si>
  <si>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</si>
  <si>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</si>
  <si>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</si>
  <si>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</si>
  <si>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</si>
  <si>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</si>
  <si>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</si>
  <si>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</si>
  <si>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</si>
  <si>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</si>
  <si>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</si>
  <si>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</si>
  <si>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</si>
  <si>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</si>
  <si>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</si>
  <si>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</si>
  <si>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</si>
  <si>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</si>
  <si>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</si>
  <si>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</si>
  <si>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</si>
  <si>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</si>
  <si>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</si>
  <si>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</si>
  <si>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</si>
  <si>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</si>
  <si>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</si>
  <si>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</si>
  <si>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</si>
  <si>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</si>
  <si>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</si>
  <si>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</si>
  <si>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</si>
  <si>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</si>
  <si>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</si>
  <si>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</si>
  <si>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</si>
  <si>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</si>
  <si>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</si>
  <si>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</si>
  <si>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</si>
  <si>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</si>
  <si>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</si>
  <si>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</si>
  <si>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</si>
  <si>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</si>
  <si>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</si>
  <si>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</si>
  <si>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</si>
  <si>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</si>
  <si>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</si>
  <si>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</si>
  <si>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</si>
  <si>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</si>
  <si>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</si>
  <si>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</si>
  <si>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</si>
  <si>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</si>
  <si>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</si>
  <si>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</si>
  <si>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</si>
  <si>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</si>
  <si>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</si>
  <si>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</si>
  <si>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</si>
  <si>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</si>
  <si>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</si>
  <si>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</si>
  <si>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</si>
  <si>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</si>
  <si>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</si>
  <si>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</si>
  <si>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</si>
  <si>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</si>
  <si>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</si>
  <si>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</si>
  <si>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</si>
  <si>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</si>
  <si>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</si>
  <si>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</si>
  <si>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</si>
  <si>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</si>
  <si>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</si>
  <si>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</si>
  <si>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</si>
  <si>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</si>
  <si>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</si>
  <si>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</si>
  <si>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</si>
  <si>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</si>
  <si>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</si>
  <si>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</si>
  <si>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</si>
  <si>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</si>
  <si>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</si>
  <si>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</si>
  <si>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</si>
  <si>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</si>
  <si>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</si>
  <si>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</si>
  <si>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</si>
  <si>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</si>
  <si>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</si>
  <si>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</si>
  <si>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</si>
  <si>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</si>
  <si>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</si>
  <si>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</si>
  <si>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</si>
  <si>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</si>
  <si>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</si>
  <si>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</si>
  <si>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</si>
  <si>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</si>
  <si>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</si>
  <si>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</si>
  <si>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</si>
  <si>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</si>
  <si>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</si>
  <si>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</si>
  <si>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</si>
  <si>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</si>
  <si>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</si>
  <si>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</si>
  <si>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</si>
  <si>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</si>
  <si>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</si>
  <si>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</si>
  <si>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</si>
  <si>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</si>
  <si>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</si>
  <si>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</si>
  <si>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</si>
  <si>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</si>
  <si>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</si>
  <si>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</si>
  <si>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</si>
  <si>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</si>
  <si>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</si>
  <si>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</si>
  <si>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</si>
  <si>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</si>
  <si>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</si>
  <si>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</si>
  <si>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</si>
  <si>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</si>
  <si>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</si>
  <si>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</si>
  <si>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</si>
  <si>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</si>
  <si>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</si>
  <si>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</si>
  <si>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</si>
  <si>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</si>
  <si>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</si>
  <si>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</si>
  <si>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</si>
  <si>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</si>
  <si>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</si>
  <si>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</si>
  <si>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</si>
  <si>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</si>
  <si>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</si>
  <si>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</si>
  <si>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</si>
  <si>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</si>
  <si>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</si>
  <si>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</si>
  <si>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</si>
  <si>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</si>
  <si>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</si>
  <si>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</si>
  <si>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</si>
  <si>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</si>
  <si>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</si>
  <si>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</si>
  <si>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</si>
  <si>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</si>
  <si>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</si>
  <si>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</si>
  <si>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</si>
  <si>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</si>
  <si>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</si>
  <si>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</si>
  <si>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</si>
  <si>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</si>
  <si>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</si>
  <si>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</si>
  <si>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</si>
  <si>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</si>
  <si>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</si>
  <si>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</si>
  <si>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</si>
  <si>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</si>
  <si>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</si>
  <si>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</si>
  <si>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</si>
  <si>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</si>
  <si>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</si>
  <si>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</si>
  <si>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</si>
  <si>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</si>
  <si>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</si>
  <si>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</si>
  <si>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</si>
  <si>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</si>
  <si>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</si>
  <si>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</si>
  <si>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</si>
  <si>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</si>
  <si>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</si>
  <si>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</si>
  <si>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</si>
  <si>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</si>
  <si>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</si>
  <si>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</si>
  <si>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</si>
  <si>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</si>
  <si>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</si>
  <si>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</si>
  <si>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</si>
  <si>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</si>
  <si>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</si>
  <si>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</si>
  <si>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</si>
  <si>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</si>
  <si>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</si>
  <si>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</si>
  <si>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</si>
  <si>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</si>
  <si>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</si>
  <si>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</si>
  <si>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</si>
  <si>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</si>
  <si>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</si>
  <si>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</si>
  <si>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</si>
  <si>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</si>
  <si>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</si>
  <si>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</si>
  <si>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</si>
  <si>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</si>
  <si>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</si>
  <si>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</si>
  <si>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</si>
  <si>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</si>
  <si>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</si>
  <si>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</si>
  <si>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</si>
  <si>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</si>
  <si>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</si>
  <si>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</si>
  <si>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</si>
  <si>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</si>
  <si>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</si>
  <si>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</si>
  <si>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</si>
  <si>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</si>
  <si>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</si>
  <si>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</si>
  <si>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</si>
  <si>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</si>
  <si>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</si>
  <si>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</si>
  <si>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</si>
  <si>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</si>
  <si>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</si>
  <si>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</si>
  <si>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</si>
  <si>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</si>
  <si>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</si>
  <si>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</si>
  <si>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</si>
  <si>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</si>
  <si>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</si>
  <si>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</si>
  <si>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</si>
  <si>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</si>
  <si>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</si>
  <si>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</si>
  <si>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</si>
  <si>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</si>
  <si>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</si>
  <si>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</si>
  <si>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</si>
  <si>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</si>
  <si>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</si>
  <si>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</si>
  <si>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</si>
  <si>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</si>
  <si>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</si>
  <si>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</si>
  <si>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</si>
  <si>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</si>
  <si>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</si>
  <si>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</si>
  <si>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</si>
  <si>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</si>
  <si>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</si>
  <si>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</si>
  <si>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</si>
  <si>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</si>
  <si>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</si>
  <si>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</si>
  <si>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</si>
  <si>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</si>
  <si>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</si>
  <si>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</si>
  <si>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</si>
  <si>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</si>
  <si>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</si>
  <si>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</si>
  <si>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</si>
  <si>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</si>
  <si>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</si>
  <si>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</si>
  <si>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</si>
  <si>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</si>
  <si>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</si>
  <si>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</si>
  <si>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</si>
  <si>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</si>
  <si>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</si>
  <si>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</si>
  <si>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</si>
  <si>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</si>
  <si>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</si>
  <si>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</si>
  <si>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</si>
  <si>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</si>
  <si>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</si>
  <si>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</si>
  <si>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</si>
  <si>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</si>
  <si>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</si>
  <si>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</si>
  <si>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</si>
  <si>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</si>
  <si>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</si>
  <si>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</si>
  <si>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</si>
  <si>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</si>
  <si>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</si>
  <si>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</si>
  <si>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</si>
  <si>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</si>
  <si>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</si>
  <si>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</si>
  <si>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</si>
  <si>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</si>
  <si>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</si>
  <si>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</si>
  <si>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</si>
  <si>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</si>
  <si>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</si>
  <si>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</si>
  <si>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</si>
  <si>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</si>
  <si>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</si>
  <si>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</si>
  <si>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</si>
  <si>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</si>
  <si>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</si>
  <si>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</si>
  <si>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</si>
  <si>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</si>
  <si>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</si>
  <si>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</si>
  <si>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</si>
  <si>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</si>
  <si>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</si>
  <si>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</si>
  <si>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</si>
  <si>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</si>
  <si>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</si>
  <si>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</si>
  <si>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</si>
  <si>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</si>
  <si>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</si>
  <si>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</si>
  <si>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</si>
  <si>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</si>
  <si>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</si>
  <si>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</si>
  <si>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</si>
  <si>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</si>
  <si>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</si>
  <si>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</si>
  <si>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</si>
  <si>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</si>
  <si>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</si>
  <si>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</si>
  <si>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</si>
  <si>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</si>
  <si>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</si>
  <si>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</si>
  <si>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</si>
  <si>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</si>
  <si>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</si>
  <si>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</si>
  <si>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</si>
  <si>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</si>
  <si>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</si>
  <si>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</si>
  <si>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</si>
  <si>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</si>
  <si>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</si>
  <si>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</si>
  <si>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</si>
  <si>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</si>
  <si>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</si>
  <si>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</si>
  <si>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</si>
  <si>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</si>
  <si>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</si>
  <si>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</si>
  <si>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</si>
  <si>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</si>
  <si>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</si>
  <si>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</si>
  <si>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</si>
  <si>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</si>
  <si>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</si>
  <si>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</si>
  <si>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</si>
  <si>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</si>
  <si>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</si>
  <si>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</si>
  <si>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</si>
  <si>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</si>
  <si>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</si>
  <si>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</si>
  <si>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</si>
  <si>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</si>
  <si>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</si>
  <si>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</si>
  <si>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</si>
  <si>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</si>
  <si>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</si>
  <si>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</si>
  <si>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</si>
  <si>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</si>
  <si>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</si>
  <si>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</si>
  <si>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</si>
  <si>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</si>
  <si>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</si>
  <si>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</si>
  <si>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</si>
  <si>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</si>
  <si>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</si>
  <si>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</si>
  <si>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</si>
  <si>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</si>
  <si>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</si>
  <si>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</si>
  <si>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</si>
  <si>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</si>
  <si>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</si>
  <si>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</si>
  <si>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</si>
  <si>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</si>
  <si>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</si>
  <si>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</si>
  <si>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</si>
  <si>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</si>
  <si>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</si>
  <si>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</si>
  <si>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</si>
  <si>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</si>
  <si>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</si>
  <si>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</si>
  <si>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</si>
  <si>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</si>
  <si>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</si>
  <si>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</si>
  <si>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</si>
  <si>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</si>
  <si>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</si>
  <si>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</si>
  <si>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</si>
  <si>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</si>
  <si>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</si>
  <si>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</si>
  <si>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</si>
  <si>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</si>
  <si>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</si>
  <si>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</si>
  <si>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</si>
  <si>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</si>
  <si>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</si>
  <si>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</si>
  <si>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</si>
  <si>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</si>
  <si>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</si>
  <si>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</si>
  <si>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</si>
  <si>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</si>
  <si>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</si>
  <si>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</si>
  <si>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</si>
  <si>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</si>
  <si>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</si>
  <si>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</si>
  <si>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</si>
  <si>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</si>
  <si>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</si>
  <si>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</si>
  <si>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</si>
  <si>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</si>
  <si>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</si>
  <si>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</si>
  <si>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</si>
  <si>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</si>
  <si>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</si>
  <si>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</si>
  <si>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</si>
  <si>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</si>
  <si>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</si>
  <si>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</si>
  <si>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</si>
  <si>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</si>
  <si>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</si>
  <si>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</si>
  <si>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</si>
  <si>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</si>
  <si>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</si>
  <si>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</si>
  <si>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</si>
  <si>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</si>
  <si>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</si>
  <si>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</si>
  <si>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</si>
  <si>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</si>
  <si>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</si>
  <si>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</si>
  <si>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</si>
  <si>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</si>
  <si>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</si>
  <si>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</si>
  <si>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</si>
  <si>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</si>
  <si>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</si>
  <si>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</si>
  <si>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</si>
  <si>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</si>
  <si>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</si>
  <si>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</si>
  <si>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</si>
  <si>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</si>
  <si>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</si>
  <si>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</si>
  <si>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</si>
  <si>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</si>
  <si>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</si>
  <si>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</si>
  <si>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</si>
  <si>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</si>
  <si>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</si>
  <si>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</si>
  <si>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</si>
  <si>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</si>
  <si>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</si>
  <si>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</si>
  <si>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</si>
  <si>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</si>
  <si>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</si>
  <si>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</si>
  <si>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</si>
  <si>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</si>
  <si>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</si>
  <si>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</si>
  <si>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</si>
  <si>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</si>
  <si>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</si>
  <si>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</si>
  <si>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</si>
  <si>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</si>
  <si>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</si>
  <si>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</si>
  <si>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</si>
  <si>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</si>
  <si>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</si>
  <si>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</si>
  <si>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</si>
  <si>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</si>
  <si>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</si>
  <si>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</si>
  <si>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</si>
  <si>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</si>
  <si>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</si>
  <si>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</si>
  <si>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</si>
  <si>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</si>
  <si>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</si>
  <si>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</si>
  <si>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</si>
  <si>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</si>
  <si>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</si>
  <si>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</si>
  <si>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</si>
  <si>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</si>
  <si>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</si>
  <si>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</si>
  <si>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</si>
  <si>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</si>
  <si>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</si>
  <si>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</si>
  <si>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</si>
  <si>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</si>
  <si>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</si>
  <si>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</si>
  <si>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</si>
  <si>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</si>
  <si>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</si>
  <si>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</si>
  <si>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</si>
  <si>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</si>
  <si>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</si>
  <si>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</si>
  <si>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</si>
  <si>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</si>
  <si>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</si>
  <si>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</si>
  <si>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</si>
  <si>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</si>
  <si>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</si>
  <si>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</si>
  <si>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</si>
  <si>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</si>
  <si>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</si>
  <si>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</si>
  <si>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</si>
  <si>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</si>
  <si>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</si>
  <si>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</si>
  <si>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</si>
  <si>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</si>
  <si>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</si>
  <si>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</si>
  <si>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</si>
  <si>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</si>
  <si>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</si>
  <si>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</si>
  <si>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</si>
  <si>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</si>
  <si>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</si>
  <si>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</si>
  <si>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</si>
  <si>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</si>
  <si>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</si>
  <si>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</si>
  <si>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</si>
  <si>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</si>
  <si>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</si>
  <si>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</si>
  <si>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</si>
  <si>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</si>
  <si>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</si>
  <si>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</si>
  <si>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</si>
  <si>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</si>
  <si>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</si>
  <si>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</si>
  <si>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</si>
  <si>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</si>
  <si>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</si>
  <si>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</si>
  <si>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</si>
  <si>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</si>
  <si>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</si>
  <si>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</si>
  <si>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</si>
  <si>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</si>
  <si>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</si>
  <si>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</si>
  <si>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</si>
  <si>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</si>
  <si>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</si>
  <si>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</si>
  <si>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</si>
  <si>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</si>
  <si>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</si>
  <si>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</si>
  <si>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</si>
  <si>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</si>
  <si>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</si>
  <si>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</si>
  <si>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</si>
  <si>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</si>
  <si>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</si>
  <si>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</si>
  <si>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</si>
  <si>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</si>
  <si>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</si>
  <si>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</si>
  <si>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</si>
  <si>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</si>
  <si>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</si>
  <si>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</si>
  <si>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</si>
  <si>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</si>
  <si>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</si>
  <si>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</si>
  <si>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</si>
  <si>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</si>
  <si>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</si>
  <si>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</si>
  <si>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</si>
  <si>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</si>
  <si>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</si>
  <si>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</si>
  <si>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</si>
  <si>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</si>
  <si>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</si>
  <si>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</si>
  <si>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</si>
  <si>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</si>
  <si>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</si>
  <si>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</si>
  <si>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</si>
  <si>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</si>
  <si>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</si>
  <si>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</si>
  <si>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</si>
  <si>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</si>
  <si>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</si>
  <si>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</si>
  <si>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</si>
  <si>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</si>
  <si>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</si>
  <si>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</si>
  <si>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</si>
  <si>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</si>
  <si>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</si>
  <si>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</si>
  <si>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</si>
  <si>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</si>
  <si>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</si>
  <si>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</si>
  <si>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</si>
  <si>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</si>
  <si>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</si>
  <si>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</si>
  <si>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</si>
  <si>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</si>
  <si>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</si>
  <si>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</si>
  <si>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</si>
  <si>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</si>
  <si>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</si>
  <si>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</si>
  <si>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</si>
  <si>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</si>
  <si>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</si>
  <si>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</si>
  <si>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</si>
  <si>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</si>
  <si>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</si>
  <si>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</si>
  <si>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</si>
  <si>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</si>
  <si>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</si>
  <si>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</si>
  <si>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</si>
  <si>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</si>
  <si>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</si>
  <si>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</si>
  <si>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</si>
  <si>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</si>
  <si>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</si>
  <si>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</si>
  <si>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</si>
  <si>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</si>
  <si>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</si>
  <si>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</si>
  <si>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</si>
  <si>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</si>
  <si>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</si>
  <si>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</si>
  <si>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</si>
  <si>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</si>
  <si>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</si>
  <si>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</si>
  <si>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</si>
  <si>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</si>
  <si>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</si>
  <si>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</si>
  <si>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</si>
  <si>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</si>
  <si>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</si>
  <si>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</si>
  <si>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</si>
  <si>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</si>
  <si>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</si>
  <si>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</si>
  <si>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</si>
  <si>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</si>
  <si>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</si>
  <si>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</si>
  <si>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</si>
  <si>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</si>
  <si>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</si>
  <si>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</si>
  <si>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</si>
  <si>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</si>
  <si>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</si>
  <si>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</si>
  <si>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</si>
  <si>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</si>
  <si>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</si>
  <si>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</si>
  <si>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</si>
  <si>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</si>
  <si>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</si>
  <si>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</si>
  <si>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</si>
  <si>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</si>
  <si>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</si>
  <si>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</si>
  <si>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</si>
  <si>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</si>
  <si>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</si>
  <si>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</si>
  <si>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</si>
  <si>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</si>
  <si>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</si>
  <si>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</si>
  <si>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</si>
  <si>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</si>
  <si>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</si>
  <si>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</si>
  <si>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</si>
  <si>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</si>
  <si>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</si>
  <si>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</si>
  <si>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</si>
  <si>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</si>
  <si>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</si>
  <si>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</si>
  <si>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</si>
  <si>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</si>
  <si>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</si>
  <si>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</si>
  <si>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</si>
  <si>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</si>
  <si>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</si>
  <si>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</si>
  <si>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</si>
  <si>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</si>
  <si>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</si>
  <si>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</si>
  <si>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</si>
  <si>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</si>
  <si>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</si>
  <si>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</si>
  <si>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</si>
  <si>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</si>
  <si>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</si>
  <si>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</si>
  <si>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</si>
  <si>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</si>
  <si>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</si>
  <si>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</si>
  <si>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</si>
  <si>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</si>
  <si>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</si>
  <si>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</si>
  <si>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</si>
  <si>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</si>
  <si>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</si>
  <si>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</si>
  <si>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</si>
  <si>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</si>
  <si>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</si>
  <si>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</si>
  <si>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</si>
  <si>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</si>
  <si>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</si>
  <si>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</si>
  <si>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</si>
  <si>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</si>
  <si>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</si>
  <si>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</si>
  <si>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</si>
  <si>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</si>
  <si>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</si>
  <si>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</si>
  <si>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</si>
  <si>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</si>
  <si>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</si>
  <si>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</si>
  <si>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</si>
  <si>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</si>
  <si>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</si>
  <si>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</si>
  <si>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</si>
  <si>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</si>
  <si>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</si>
  <si>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</si>
  <si>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</si>
  <si>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</si>
  <si>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</si>
  <si>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</si>
  <si>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</si>
  <si>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</si>
  <si>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</si>
  <si>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</si>
  <si>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</si>
  <si>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</si>
  <si>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</si>
  <si>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</si>
  <si>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</si>
  <si>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</si>
  <si>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</si>
  <si>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</si>
  <si>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</si>
  <si>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</si>
  <si>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</si>
  <si>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</si>
  <si>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</si>
  <si>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</si>
  <si>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</si>
  <si>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</si>
  <si>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</si>
  <si>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</si>
  <si>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</si>
  <si>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</si>
  <si>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</si>
  <si>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</si>
  <si>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</si>
  <si>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</si>
  <si>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</si>
  <si>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</si>
  <si>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</si>
  <si>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</si>
  <si>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</si>
  <si>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</si>
  <si>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</si>
  <si>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</si>
  <si>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</si>
  <si>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</si>
  <si>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</si>
  <si>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</si>
  <si>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</si>
  <si>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</si>
  <si>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</si>
  <si>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</si>
  <si>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</si>
  <si>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</si>
  <si>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</si>
  <si>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</si>
  <si>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</si>
  <si>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</si>
  <si>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</si>
  <si>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</si>
  <si>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</si>
  <si>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</si>
  <si>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</si>
  <si>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</si>
  <si>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</si>
  <si>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</si>
  <si>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</si>
  <si>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</si>
  <si>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</si>
  <si>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</si>
  <si>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</si>
  <si>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</si>
  <si>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</si>
  <si>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</si>
  <si>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</si>
  <si>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</si>
  <si>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</si>
  <si>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</si>
  <si>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</si>
  <si>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</si>
  <si>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</si>
  <si>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</si>
  <si>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</si>
  <si>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</si>
  <si>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</si>
  <si>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</si>
  <si>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</si>
  <si>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</si>
  <si>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</si>
  <si>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</si>
  <si>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</si>
  <si>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</si>
  <si>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</si>
  <si>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</si>
  <si>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</si>
  <si>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</si>
  <si>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</si>
  <si>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</si>
  <si>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</si>
  <si>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</si>
  <si>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</si>
  <si>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</si>
  <si>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</si>
  <si>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</si>
  <si>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</si>
  <si>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</si>
  <si>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</si>
  <si>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</si>
  <si>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</si>
  <si>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</si>
  <si>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</si>
  <si>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</si>
  <si>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</si>
  <si>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</si>
  <si>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</si>
  <si>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</si>
  <si>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</si>
  <si>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</si>
  <si>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</si>
  <si>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</si>
  <si>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</si>
  <si>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</si>
  <si>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</si>
  <si>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</si>
  <si>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</si>
  <si>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</si>
  <si>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</si>
  <si>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</si>
  <si>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</si>
  <si>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</si>
  <si>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</si>
  <si>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</si>
  <si>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</si>
  <si>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</si>
  <si>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</si>
  <si>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</si>
  <si>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</si>
  <si>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</si>
  <si>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</si>
  <si>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</si>
  <si>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</si>
  <si>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</si>
  <si>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</si>
  <si>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</si>
  <si>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</si>
  <si>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</si>
  <si>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</si>
  <si>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</si>
  <si>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</si>
  <si>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</si>
  <si>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</si>
  <si>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</si>
  <si>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</si>
  <si>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</si>
  <si>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</si>
  <si>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</si>
  <si>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</si>
  <si>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</si>
  <si>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</si>
  <si>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</si>
  <si>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</si>
  <si>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</si>
  <si>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</si>
  <si>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</si>
  <si>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</si>
  <si>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</si>
  <si>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</si>
  <si>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</si>
  <si>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</si>
  <si>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</si>
  <si>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</si>
  <si>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</si>
  <si>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</si>
  <si>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</si>
  <si>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</si>
  <si>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</si>
  <si>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</si>
  <si>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</si>
  <si>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</si>
  <si>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</si>
  <si>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</si>
  <si>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</si>
  <si>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</si>
  <si>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</si>
  <si>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</si>
  <si>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</si>
  <si>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</si>
  <si>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</si>
  <si>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</si>
  <si>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</si>
  <si>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</si>
  <si>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</si>
  <si>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</si>
  <si>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</si>
  <si>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</si>
  <si>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</si>
  <si>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</si>
  <si>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</si>
  <si>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</si>
  <si>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</si>
  <si>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</si>
  <si>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</si>
  <si>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</si>
  <si>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</si>
  <si>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</si>
  <si>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</si>
  <si>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</si>
  <si>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</si>
  <si>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</si>
  <si>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</si>
  <si>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</si>
  <si>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</si>
  <si>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</si>
  <si>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</si>
  <si>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</si>
  <si>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</si>
  <si>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</si>
  <si>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</si>
  <si>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</si>
  <si>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</si>
  <si>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</si>
  <si>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</si>
  <si>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</si>
  <si>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</si>
  <si>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</si>
  <si>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</si>
  <si>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</si>
  <si>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</si>
  <si>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</si>
  <si>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</si>
  <si>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</si>
  <si>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</si>
  <si>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</si>
  <si>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</si>
  <si>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</si>
  <si>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</si>
  <si>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</si>
  <si>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</si>
  <si>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</si>
  <si>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</si>
  <si>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</si>
  <si>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</si>
  <si>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</si>
  <si>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</si>
  <si>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</si>
  <si>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</si>
  <si>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</si>
  <si>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</si>
  <si>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</si>
  <si>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</si>
  <si>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</si>
  <si>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</si>
  <si>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</si>
  <si>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</si>
  <si>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</si>
  <si>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</si>
  <si>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</si>
  <si>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</si>
  <si>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</si>
  <si>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</si>
  <si>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</si>
  <si>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</si>
  <si>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</si>
  <si>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</si>
  <si>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</si>
  <si>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</si>
  <si>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</si>
  <si>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</si>
  <si>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</si>
  <si>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</si>
  <si>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</si>
  <si>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</si>
  <si>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</si>
  <si>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</si>
  <si>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</si>
  <si>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</si>
  <si>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</si>
  <si>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</si>
  <si>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</si>
  <si>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</si>
  <si>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</si>
  <si>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</si>
  <si>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</si>
  <si>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</si>
  <si>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</si>
  <si>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</si>
  <si>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</si>
  <si>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</si>
  <si>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</si>
  <si>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</si>
  <si>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</si>
  <si>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</si>
  <si>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</si>
  <si>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</si>
  <si>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</si>
  <si>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</si>
  <si>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</si>
  <si>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</si>
  <si>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</si>
  <si>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</si>
  <si>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</si>
  <si>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</si>
  <si>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</si>
  <si>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</si>
  <si>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</si>
  <si>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</si>
  <si>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</si>
  <si>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</si>
  <si>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</si>
  <si>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</si>
  <si>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</si>
  <si>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</si>
  <si>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</si>
  <si>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</si>
  <si>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</si>
  <si>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</si>
  <si>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</si>
  <si>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</si>
  <si>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</si>
  <si>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</si>
  <si>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</si>
  <si>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</si>
  <si>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</si>
  <si>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</si>
  <si>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</si>
  <si>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</si>
  <si>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</si>
  <si>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</si>
  <si>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</si>
  <si>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</si>
  <si>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</si>
  <si>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</si>
  <si>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</si>
  <si>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</si>
  <si>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</si>
  <si>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</si>
  <si>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</si>
  <si>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</si>
  <si>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</si>
  <si>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</si>
  <si>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</si>
  <si>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</si>
  <si>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</si>
  <si>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</si>
  <si>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</si>
  <si>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</si>
  <si>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</si>
  <si>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</si>
  <si>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</si>
  <si>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</si>
  <si>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</si>
  <si>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</si>
  <si>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</si>
  <si>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</si>
  <si>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</si>
  <si>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</si>
  <si>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</si>
  <si>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</si>
  <si>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</si>
  <si>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</si>
  <si>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</si>
  <si>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</si>
  <si>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</si>
  <si>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</si>
  <si>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</si>
  <si>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</si>
  <si>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</si>
  <si>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</si>
  <si>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</si>
  <si>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</si>
  <si>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</si>
  <si>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</si>
  <si>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</si>
  <si>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</si>
  <si>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</si>
  <si>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</si>
  <si>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</si>
  <si>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</si>
  <si>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</si>
  <si>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</si>
  <si>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</si>
  <si>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</si>
  <si>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</si>
  <si>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</si>
  <si>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</si>
  <si>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</si>
  <si>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</si>
  <si>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</si>
  <si>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</si>
  <si>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</si>
  <si>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</si>
  <si>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</si>
  <si>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</si>
  <si>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</si>
  <si>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</si>
  <si>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</si>
  <si>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</si>
  <si>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</si>
  <si>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</si>
  <si>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</si>
  <si>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</si>
  <si>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</si>
  <si>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</si>
  <si>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</si>
  <si>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</si>
  <si>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</si>
  <si>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</si>
  <si>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</si>
  <si>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</si>
  <si>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</si>
  <si>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</si>
  <si>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</si>
  <si>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</si>
  <si>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</si>
  <si>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</si>
  <si>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</si>
  <si>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</si>
  <si>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</si>
  <si>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</si>
  <si>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</si>
  <si>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</si>
  <si>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</si>
  <si>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</si>
  <si>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</si>
  <si>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</si>
  <si>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</si>
  <si>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</si>
  <si>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</si>
  <si>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</si>
  <si>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</si>
  <si>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</si>
  <si>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</si>
  <si>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</si>
  <si>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</si>
  <si>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</si>
  <si>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</si>
  <si>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</si>
  <si>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</si>
  <si>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</si>
  <si>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</si>
  <si>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</si>
  <si>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</si>
  <si>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</si>
  <si>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</si>
  <si>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</si>
  <si>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</si>
  <si>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</si>
  <si>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</si>
  <si>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</si>
  <si>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</si>
  <si>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</si>
  <si>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</si>
  <si>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</si>
  <si>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</si>
  <si>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</si>
  <si>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</si>
  <si>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</si>
  <si>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</si>
  <si>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</si>
  <si>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</si>
  <si>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</si>
  <si>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</si>
  <si>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</si>
  <si>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</si>
  <si>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</si>
  <si>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</si>
  <si>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</si>
  <si>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</si>
  <si>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</si>
  <si>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</si>
  <si>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</si>
  <si>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</si>
  <si>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</si>
  <si>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</si>
  <si>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</si>
  <si>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</si>
  <si>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</si>
  <si>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</si>
  <si>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</si>
  <si>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</si>
  <si>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</si>
  <si>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</si>
  <si>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</si>
  <si>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</si>
  <si>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</si>
  <si>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</si>
  <si>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</si>
  <si>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</si>
  <si>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</si>
  <si>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</si>
  <si>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</si>
  <si>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</si>
  <si>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</si>
  <si>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</si>
  <si>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</si>
  <si>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</si>
  <si>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</si>
  <si>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</si>
  <si>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</si>
  <si>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</si>
  <si>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</si>
  <si>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</si>
  <si>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</si>
  <si>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</si>
  <si>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</si>
  <si>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</si>
  <si>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</si>
  <si>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</si>
  <si>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</si>
  <si>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</si>
  <si>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</si>
  <si>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</si>
  <si>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</si>
  <si>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</si>
  <si>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</si>
  <si>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</si>
  <si>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</si>
  <si>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</si>
  <si>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</si>
  <si>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</si>
  <si>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</si>
  <si>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</si>
  <si>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</si>
  <si>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</si>
  <si>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</si>
  <si>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</si>
  <si>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</si>
  <si>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</si>
  <si>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</si>
  <si>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</si>
  <si>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</si>
  <si>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</si>
  <si>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</si>
  <si>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</si>
  <si>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</si>
  <si>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</si>
  <si>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</si>
  <si>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</si>
  <si>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</si>
  <si>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</si>
  <si>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</si>
  <si>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</si>
  <si>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</si>
  <si>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</si>
  <si>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</si>
  <si>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</si>
  <si>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</si>
  <si>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</si>
  <si>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</si>
  <si>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</si>
  <si>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</si>
  <si>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</si>
  <si>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</si>
  <si>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</si>
  <si>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</si>
  <si>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</si>
  <si>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</si>
  <si>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</si>
  <si>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</si>
  <si>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</si>
  <si>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</si>
  <si>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</si>
  <si>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</si>
  <si>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</si>
  <si>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</si>
  <si>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</si>
  <si>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</si>
  <si>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</si>
  <si>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</si>
  <si>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</si>
  <si>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</si>
  <si>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</si>
  <si>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</si>
  <si>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</si>
  <si>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</si>
  <si>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</si>
  <si>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</si>
  <si>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</si>
  <si>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</si>
  <si>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</si>
  <si>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</si>
  <si>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</si>
  <si>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</si>
  <si>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</si>
  <si>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</si>
  <si>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</si>
  <si>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</si>
  <si>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</si>
  <si>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</si>
  <si>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</si>
  <si>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</si>
  <si>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</si>
  <si>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</si>
  <si>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</si>
  <si>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</si>
  <si>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</si>
  <si>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</si>
  <si>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</si>
  <si>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</si>
  <si>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</si>
  <si>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</si>
  <si>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</si>
  <si>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</si>
  <si>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</si>
  <si>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</si>
  <si>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</si>
  <si>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</si>
  <si>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</si>
  <si>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</si>
  <si>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</si>
  <si>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</si>
  <si>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</si>
  <si>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</si>
  <si>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</si>
  <si>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</si>
  <si>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</si>
  <si>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</si>
  <si>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</si>
  <si>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</si>
  <si>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</si>
  <si>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</si>
  <si>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</si>
  <si>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</si>
  <si>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</si>
  <si>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</si>
  <si>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</si>
  <si>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</si>
  <si>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</si>
  <si>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</si>
  <si>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</si>
  <si>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</si>
  <si>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</si>
  <si>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</si>
  <si>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</si>
  <si>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</si>
  <si>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</si>
  <si>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</si>
  <si>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</si>
  <si>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</si>
  <si>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</si>
  <si>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</si>
  <si>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</si>
  <si>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</si>
  <si>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</si>
  <si>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</si>
  <si>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</si>
  <si>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</si>
  <si>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</si>
  <si>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</si>
  <si>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</si>
  <si>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</si>
  <si>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</si>
  <si>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</si>
  <si>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</si>
  <si>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</si>
  <si>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</si>
  <si>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</si>
  <si>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</si>
  <si>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</si>
  <si>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</si>
  <si>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</si>
  <si>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</si>
  <si>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</si>
  <si>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</si>
  <si>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</si>
  <si>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</si>
  <si>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</si>
  <si>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</si>
  <si>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</si>
  <si>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</si>
  <si>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</si>
  <si>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</si>
  <si>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</si>
  <si>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</si>
  <si>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</si>
  <si>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</si>
  <si>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</si>
  <si>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</si>
  <si>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</si>
  <si>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</si>
  <si>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</si>
  <si>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</si>
  <si>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</si>
  <si>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</si>
  <si>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</si>
  <si>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</si>
  <si>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</si>
  <si>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</si>
  <si>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</si>
  <si>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</si>
  <si>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</si>
  <si>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</si>
  <si>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</si>
  <si>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</si>
  <si>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</si>
  <si>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</si>
  <si>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</si>
  <si>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</si>
  <si>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</si>
  <si>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</si>
  <si>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</si>
  <si>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</si>
  <si>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</si>
  <si>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</si>
  <si>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</si>
  <si>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</si>
  <si>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</si>
  <si>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</si>
  <si>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</si>
  <si>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</si>
  <si>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</si>
  <si>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</si>
  <si>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</si>
  <si>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</si>
  <si>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</si>
  <si>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</si>
  <si>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</si>
  <si>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</si>
  <si>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</si>
  <si>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</si>
  <si>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</si>
  <si>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</si>
  <si>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</si>
  <si>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</si>
  <si>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</si>
  <si>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</si>
  <si>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</si>
  <si>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</si>
  <si>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</si>
  <si>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</si>
  <si>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</si>
  <si>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</si>
  <si>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</si>
  <si>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</si>
  <si>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</si>
  <si>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</si>
  <si>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</si>
  <si>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</si>
  <si>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</si>
  <si>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</si>
  <si>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</si>
  <si>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</si>
  <si>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</si>
  <si>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</si>
  <si>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</si>
  <si>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</si>
  <si>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</si>
  <si>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</si>
  <si>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</si>
  <si>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</si>
  <si>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</si>
  <si>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</si>
  <si>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</si>
  <si>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</si>
  <si>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</si>
  <si>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</si>
  <si>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</si>
  <si>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</si>
  <si>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</si>
  <si>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</si>
  <si>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</si>
  <si>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</si>
  <si>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</si>
  <si>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</si>
  <si>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</si>
  <si>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</si>
  <si>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</si>
  <si>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</si>
  <si>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</si>
  <si>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</si>
  <si>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</si>
  <si>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</si>
  <si>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</si>
  <si>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</si>
  <si>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</si>
  <si>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</si>
  <si>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</si>
  <si>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</si>
  <si>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</si>
  <si>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</si>
  <si>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</si>
  <si>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</si>
  <si>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</si>
  <si>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</si>
  <si>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</si>
  <si>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</si>
  <si>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</si>
  <si>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</si>
  <si>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</si>
  <si>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</si>
  <si>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</si>
  <si>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</si>
  <si>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</si>
  <si>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</si>
  <si>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</si>
  <si>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</si>
  <si>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</si>
  <si>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</si>
  <si>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</si>
  <si>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</si>
  <si>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</si>
  <si>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</si>
  <si>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</si>
  <si>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</si>
  <si>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</si>
  <si>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</si>
  <si>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</si>
  <si>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</si>
  <si>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</si>
  <si>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</si>
  <si>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</si>
  <si>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</si>
  <si>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</si>
  <si>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</si>
  <si>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</si>
  <si>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</si>
  <si>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</si>
  <si>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</si>
  <si>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</si>
  <si>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</si>
  <si>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</si>
  <si>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</si>
  <si>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</si>
  <si>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</si>
  <si>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</si>
  <si>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</si>
  <si>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</si>
  <si>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</si>
  <si>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</si>
  <si>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</si>
  <si>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</si>
  <si>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</si>
  <si>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</si>
  <si>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</si>
  <si>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</si>
  <si>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</si>
  <si>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</si>
  <si>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</si>
  <si>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</si>
  <si>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</si>
  <si>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</si>
  <si>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</si>
  <si>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</si>
  <si>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</si>
  <si>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</si>
  <si>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</si>
  <si>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</si>
  <si>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</si>
  <si>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</si>
  <si>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</si>
  <si>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</si>
  <si>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</si>
  <si>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</si>
  <si>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</si>
  <si>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</si>
  <si>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</si>
  <si>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</si>
  <si>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</si>
  <si>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</si>
  <si>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</si>
  <si>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</si>
  <si>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</si>
  <si>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</si>
  <si>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</si>
  <si>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</si>
  <si>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</si>
  <si>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</si>
  <si>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</si>
  <si>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</si>
  <si>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</si>
  <si>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</si>
  <si>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</si>
  <si>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</si>
  <si>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</si>
  <si>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</si>
  <si>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</si>
  <si>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</si>
  <si>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</si>
  <si>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</si>
  <si>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</si>
  <si>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</si>
  <si>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</si>
  <si>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</si>
  <si>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</si>
  <si>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</si>
  <si>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</si>
  <si>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</si>
  <si>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</si>
  <si>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</si>
  <si>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</si>
  <si>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</si>
  <si>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</si>
  <si>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</si>
  <si>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</si>
  <si>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</si>
  <si>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</si>
  <si>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</si>
  <si>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</si>
  <si>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</si>
  <si>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</si>
  <si>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</si>
  <si>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</si>
  <si>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</si>
  <si>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</si>
  <si>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</si>
  <si>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</si>
  <si>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</si>
  <si>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</si>
  <si>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</si>
  <si>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</si>
  <si>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</si>
  <si>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</si>
  <si>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</si>
  <si>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</si>
  <si>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</si>
  <si>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</si>
  <si>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</si>
  <si>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</si>
  <si>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</si>
  <si>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</si>
  <si>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</si>
  <si>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</si>
  <si>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</si>
  <si>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</si>
  <si>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</si>
  <si>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</si>
  <si>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</si>
  <si>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</si>
  <si>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</si>
  <si>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</si>
  <si>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</si>
  <si>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</si>
  <si>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</si>
  <si>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</si>
  <si>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</si>
  <si>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</si>
  <si>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</si>
  <si>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</si>
  <si>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</si>
  <si>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</si>
  <si>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</si>
  <si>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</si>
  <si>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</si>
  <si>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</si>
  <si>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</si>
  <si>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</si>
  <si>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</si>
  <si>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</si>
  <si>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</si>
  <si>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</si>
  <si>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</si>
  <si>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</si>
  <si>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</si>
  <si>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</si>
  <si>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</si>
  <si>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</si>
  <si>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</si>
  <si>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</si>
  <si>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</si>
  <si>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</si>
  <si>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</si>
  <si>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</si>
  <si>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</si>
  <si>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</si>
  <si>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</si>
  <si>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</si>
  <si>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</si>
  <si>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</si>
  <si>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</si>
  <si>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</si>
  <si>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</si>
  <si>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</si>
  <si>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</si>
  <si>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</si>
  <si>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</si>
  <si>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</si>
  <si>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</si>
  <si>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</si>
  <si>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</si>
  <si>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</si>
  <si>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</si>
  <si>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</si>
  <si>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</si>
  <si>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</si>
  <si>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</si>
  <si>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</si>
  <si>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</si>
  <si>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</si>
  <si>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</si>
  <si>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</si>
  <si>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</si>
  <si>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</si>
  <si>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</si>
  <si>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</si>
  <si>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</si>
  <si>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</si>
  <si>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</si>
  <si>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</si>
  <si>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</si>
  <si>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</si>
  <si>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</si>
  <si>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</si>
  <si>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</si>
  <si>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</si>
  <si>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</si>
  <si>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</si>
  <si>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</si>
  <si>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</si>
  <si>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</si>
  <si>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</si>
  <si>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</si>
  <si>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</si>
  <si>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</si>
  <si>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</si>
  <si>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</si>
  <si>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</si>
  <si>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</si>
  <si>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</si>
  <si>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</si>
  <si>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</si>
  <si>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</si>
  <si>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</si>
  <si>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</si>
  <si>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</si>
  <si>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</si>
  <si>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</si>
  <si>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</si>
  <si>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</si>
  <si>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</si>
  <si>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</si>
  <si>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</si>
  <si>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</si>
  <si>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</si>
  <si>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</si>
  <si>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</si>
  <si>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</si>
  <si>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</si>
  <si>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</si>
  <si>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</si>
  <si>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</si>
  <si>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</si>
  <si>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</si>
  <si>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</si>
  <si>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</si>
  <si>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</si>
  <si>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</si>
  <si>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</si>
  <si>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</si>
  <si>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</si>
  <si>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</si>
  <si>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</si>
  <si>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</si>
  <si>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</si>
  <si>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</si>
  <si>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</si>
  <si>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</si>
  <si>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</si>
  <si>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</si>
  <si>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</si>
  <si>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</si>
  <si>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</si>
  <si>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</si>
  <si>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</si>
  <si>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</si>
  <si>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</si>
  <si>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</si>
  <si>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</si>
  <si>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</si>
  <si>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</si>
  <si>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</si>
  <si>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</si>
  <si>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</si>
  <si>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</si>
  <si>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</si>
  <si>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</si>
  <si>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Micro Computer Control Corporation</t>
  </si>
  <si>
    <t>Edward Thompson</t>
  </si>
  <si>
    <t>83 Princeton Avenue, Unit 1D, Hopewell, New Jersey 08525</t>
  </si>
  <si>
    <t>sales@mcc-us.com</t>
  </si>
  <si>
    <t>1-609-466-1751</t>
  </si>
  <si>
    <t>President</t>
  </si>
  <si>
    <t>Identification in progress.</t>
  </si>
  <si>
    <t>https://www.mcc-us.com/ConflictMaterials.htm</t>
  </si>
  <si>
    <t>Digikey.com, Mouser.com, etc.</t>
  </si>
  <si>
    <t>Subject to product type and build components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</si>
</sst>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les@mcc-u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cc-us.com/ConflictMaterials.htm" TargetMode="External"/><Relationship Id="rId4" Type="http://schemas.openxmlformats.org/officeDocument/2006/relationships/hyperlink" Target="mailto:sales@mcc-u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48"/>
      <c r="B2" s="38" t="s">
        <v>870</v>
      </c>
      <c r="C2" s="36"/>
      <c r="D2" s="208"/>
      <c r="E2" s="3"/>
      <c r="F2" s="36"/>
      <c r="G2" s="34"/>
    </row>
    <row r="3" spans="1:7">
      <c r="A3" s="348"/>
      <c r="B3" s="5" t="s">
        <v>862</v>
      </c>
      <c r="C3" s="6"/>
      <c r="D3" s="209"/>
      <c r="E3" s="3"/>
      <c r="F3" s="6"/>
      <c r="G3" s="34"/>
    </row>
    <row r="4" spans="1:7" ht="15.75">
      <c r="A4" s="348"/>
      <c r="B4" s="41" t="s">
        <v>872</v>
      </c>
      <c r="C4" s="7"/>
      <c r="D4" s="210"/>
      <c r="E4" s="3"/>
      <c r="F4" s="7"/>
      <c r="G4" s="34"/>
    </row>
    <row r="5" spans="1:7">
      <c r="A5" s="348"/>
      <c r="B5" s="40" t="s">
        <v>1063</v>
      </c>
      <c r="C5" s="4"/>
      <c r="D5" s="211"/>
      <c r="E5" s="3"/>
      <c r="F5" s="4"/>
      <c r="G5" s="34"/>
    </row>
    <row r="6" spans="1:7">
      <c r="A6" s="348"/>
      <c r="B6" s="8"/>
      <c r="C6" s="8"/>
      <c r="D6" s="212"/>
      <c r="E6" s="8"/>
      <c r="F6" s="8"/>
      <c r="G6" s="34"/>
    </row>
    <row r="7" spans="1:7">
      <c r="A7" s="348"/>
      <c r="B7" s="8"/>
      <c r="C7" s="8"/>
      <c r="D7" s="212"/>
      <c r="E7" s="8"/>
      <c r="F7" s="8"/>
      <c r="G7" s="34"/>
    </row>
    <row r="8" spans="1:7">
      <c r="A8" s="348"/>
      <c r="B8" s="8"/>
      <c r="C8" s="8"/>
      <c r="D8" s="212"/>
      <c r="E8" s="8"/>
      <c r="F8" s="8"/>
      <c r="G8" s="34"/>
    </row>
    <row r="9" spans="1:7">
      <c r="A9" s="348"/>
      <c r="B9" s="351" t="s">
        <v>873</v>
      </c>
      <c r="C9" s="351"/>
      <c r="D9" s="351"/>
      <c r="E9" s="351"/>
      <c r="F9" s="351"/>
      <c r="G9" s="34"/>
    </row>
    <row r="10" spans="1:7" ht="27" customHeight="1">
      <c r="A10" s="348"/>
      <c r="B10" s="352" t="s">
        <v>448</v>
      </c>
      <c r="C10" s="352"/>
      <c r="D10" s="352"/>
      <c r="E10" s="352"/>
      <c r="F10" s="352"/>
      <c r="G10" s="34"/>
    </row>
    <row r="11" spans="1:7" ht="27" customHeight="1">
      <c r="A11" s="348"/>
      <c r="B11" s="353"/>
      <c r="C11" s="353"/>
      <c r="D11" s="353"/>
      <c r="E11" s="353"/>
      <c r="F11" s="353"/>
      <c r="G11" s="34"/>
    </row>
    <row r="12" spans="1:7">
      <c r="A12" s="348"/>
      <c r="B12" s="42" t="s">
        <v>871</v>
      </c>
      <c r="C12" s="43" t="s">
        <v>874</v>
      </c>
      <c r="D12" s="213" t="s">
        <v>875</v>
      </c>
      <c r="E12" s="43" t="s">
        <v>628</v>
      </c>
      <c r="F12" s="43" t="s">
        <v>629</v>
      </c>
      <c r="G12" s="34"/>
    </row>
    <row r="13" spans="1:7" ht="33.75">
      <c r="A13" s="348"/>
      <c r="B13" s="2">
        <v>1</v>
      </c>
      <c r="C13" s="37" t="s">
        <v>1111</v>
      </c>
      <c r="D13" s="39" t="s">
        <v>899</v>
      </c>
      <c r="E13" s="196" t="s">
        <v>876</v>
      </c>
      <c r="F13" s="196"/>
      <c r="G13" s="34"/>
    </row>
    <row r="14" spans="1:7" ht="33.75">
      <c r="A14" s="348"/>
      <c r="B14" s="2">
        <v>2</v>
      </c>
      <c r="C14" s="37" t="s">
        <v>1111</v>
      </c>
      <c r="D14" s="39" t="s">
        <v>1048</v>
      </c>
      <c r="E14" s="196" t="s">
        <v>540</v>
      </c>
      <c r="F14" s="196" t="s">
        <v>541</v>
      </c>
      <c r="G14" s="34"/>
    </row>
    <row r="15" spans="1:7" ht="89.1" customHeight="1">
      <c r="A15" s="348"/>
      <c r="B15" s="354">
        <v>2.0099999999999998</v>
      </c>
      <c r="C15" s="357" t="s">
        <v>1111</v>
      </c>
      <c r="D15" s="360" t="s">
        <v>2358</v>
      </c>
      <c r="E15" s="197" t="s">
        <v>630</v>
      </c>
      <c r="F15" s="197" t="s">
        <v>633</v>
      </c>
      <c r="G15" s="34"/>
    </row>
    <row r="16" spans="1:7" ht="99" customHeight="1">
      <c r="A16" s="348"/>
      <c r="B16" s="355"/>
      <c r="C16" s="358"/>
      <c r="D16" s="361"/>
      <c r="E16" s="198"/>
      <c r="F16" s="198" t="s">
        <v>631</v>
      </c>
      <c r="G16" s="34"/>
    </row>
    <row r="17" spans="1:7" ht="63" customHeight="1">
      <c r="A17" s="348"/>
      <c r="B17" s="356"/>
      <c r="C17" s="359"/>
      <c r="D17" s="362"/>
      <c r="E17" s="37"/>
      <c r="F17" s="37" t="s">
        <v>632</v>
      </c>
      <c r="G17" s="34"/>
    </row>
    <row r="18" spans="1:7" ht="117" customHeight="1">
      <c r="A18" s="348"/>
      <c r="B18" s="354">
        <v>2.02</v>
      </c>
      <c r="C18" s="357" t="s">
        <v>1111</v>
      </c>
      <c r="D18" s="360" t="s">
        <v>2359</v>
      </c>
      <c r="E18" s="197" t="s">
        <v>449</v>
      </c>
      <c r="F18" s="197" t="s">
        <v>535</v>
      </c>
      <c r="G18" s="34"/>
    </row>
    <row r="19" spans="1:7" ht="71.099999999999994" customHeight="1">
      <c r="A19" s="348"/>
      <c r="B19" s="355"/>
      <c r="C19" s="358"/>
      <c r="D19" s="361"/>
      <c r="E19" s="198" t="s">
        <v>539</v>
      </c>
      <c r="F19" s="198" t="s">
        <v>450</v>
      </c>
      <c r="G19" s="34"/>
    </row>
    <row r="20" spans="1:7" ht="90.75" customHeight="1">
      <c r="A20" s="348"/>
      <c r="B20" s="355"/>
      <c r="C20" s="358"/>
      <c r="D20" s="361"/>
      <c r="E20" s="198"/>
      <c r="F20" s="198" t="s">
        <v>635</v>
      </c>
      <c r="G20" s="34"/>
    </row>
    <row r="21" spans="1:7" ht="74.25" customHeight="1">
      <c r="A21" s="348"/>
      <c r="B21" s="356"/>
      <c r="C21" s="359"/>
      <c r="D21" s="362"/>
      <c r="E21" s="37"/>
      <c r="F21" s="37" t="s">
        <v>634</v>
      </c>
      <c r="G21" s="34"/>
    </row>
    <row r="22" spans="1:7" ht="90" customHeight="1">
      <c r="A22" s="348"/>
      <c r="B22" s="366">
        <v>2.0299999999999998</v>
      </c>
      <c r="C22" s="366" t="s">
        <v>845</v>
      </c>
      <c r="D22" s="369" t="s">
        <v>2360</v>
      </c>
      <c r="E22" s="357" t="s">
        <v>447</v>
      </c>
      <c r="F22" s="197" t="s">
        <v>470</v>
      </c>
      <c r="G22" s="34"/>
    </row>
    <row r="23" spans="1:7" ht="109.5" customHeight="1">
      <c r="A23" s="348"/>
      <c r="B23" s="367"/>
      <c r="C23" s="367"/>
      <c r="D23" s="370"/>
      <c r="E23" s="358"/>
      <c r="F23" s="198" t="s">
        <v>846</v>
      </c>
      <c r="G23" s="34"/>
    </row>
    <row r="24" spans="1:7" ht="74.25" customHeight="1">
      <c r="A24" s="348"/>
      <c r="B24" s="368"/>
      <c r="C24" s="368"/>
      <c r="D24" s="371"/>
      <c r="E24" s="359"/>
      <c r="F24" s="37" t="s">
        <v>446</v>
      </c>
      <c r="G24" s="34"/>
    </row>
    <row r="25" spans="1:7" ht="72" customHeight="1">
      <c r="A25" s="348"/>
      <c r="B25" s="2" t="s">
        <v>468</v>
      </c>
      <c r="C25" s="37" t="s">
        <v>469</v>
      </c>
      <c r="D25" s="39" t="s">
        <v>2361</v>
      </c>
      <c r="E25" s="37" t="s">
        <v>2356</v>
      </c>
      <c r="F25" s="37" t="s">
        <v>471</v>
      </c>
      <c r="G25" s="34"/>
    </row>
    <row r="26" spans="1:7" ht="98.1" customHeight="1">
      <c r="A26" s="348"/>
      <c r="B26" s="363">
        <v>3</v>
      </c>
      <c r="C26" s="354" t="s">
        <v>72</v>
      </c>
      <c r="D26" s="360" t="s">
        <v>2362</v>
      </c>
      <c r="E26" s="357" t="s">
        <v>0</v>
      </c>
      <c r="F26" s="197" t="s">
        <v>66</v>
      </c>
      <c r="G26" s="34"/>
    </row>
    <row r="27" spans="1:7" ht="90" customHeight="1">
      <c r="A27" s="348"/>
      <c r="B27" s="364"/>
      <c r="C27" s="355"/>
      <c r="D27" s="361"/>
      <c r="E27" s="358"/>
      <c r="F27" s="198" t="s">
        <v>61</v>
      </c>
      <c r="G27" s="34"/>
    </row>
    <row r="28" spans="1:7" ht="19.350000000000001" customHeight="1">
      <c r="A28" s="348"/>
      <c r="B28" s="364"/>
      <c r="C28" s="355"/>
      <c r="D28" s="361"/>
      <c r="E28" s="358"/>
      <c r="F28" s="198" t="s">
        <v>62</v>
      </c>
      <c r="G28" s="34"/>
    </row>
    <row r="29" spans="1:7" ht="74.45" customHeight="1">
      <c r="A29" s="348"/>
      <c r="B29" s="364"/>
      <c r="C29" s="355"/>
      <c r="D29" s="361"/>
      <c r="E29" s="358"/>
      <c r="F29" s="198" t="s">
        <v>63</v>
      </c>
      <c r="G29" s="34"/>
    </row>
    <row r="30" spans="1:7" ht="62.45" customHeight="1">
      <c r="A30" s="348"/>
      <c r="B30" s="364"/>
      <c r="C30" s="355"/>
      <c r="D30" s="361"/>
      <c r="E30" s="358"/>
      <c r="F30" s="198" t="s">
        <v>64</v>
      </c>
      <c r="G30" s="34"/>
    </row>
    <row r="31" spans="1:7" ht="81" customHeight="1">
      <c r="A31" s="348"/>
      <c r="B31" s="364"/>
      <c r="C31" s="355"/>
      <c r="D31" s="361"/>
      <c r="E31" s="358"/>
      <c r="F31" s="198" t="s">
        <v>65</v>
      </c>
      <c r="G31" s="34"/>
    </row>
    <row r="32" spans="1:7" ht="48.75" customHeight="1">
      <c r="A32" s="348"/>
      <c r="B32" s="364"/>
      <c r="C32" s="355"/>
      <c r="D32" s="361"/>
      <c r="E32" s="358"/>
      <c r="F32" s="198" t="s">
        <v>68</v>
      </c>
      <c r="G32" s="34"/>
    </row>
    <row r="33" spans="1:7" ht="98.45" customHeight="1">
      <c r="A33" s="348"/>
      <c r="B33" s="364"/>
      <c r="C33" s="355"/>
      <c r="D33" s="361"/>
      <c r="E33" s="358"/>
      <c r="F33" s="198" t="s">
        <v>67</v>
      </c>
      <c r="G33" s="34"/>
    </row>
    <row r="34" spans="1:7" ht="89.1" customHeight="1">
      <c r="A34" s="348"/>
      <c r="B34" s="364"/>
      <c r="C34" s="355"/>
      <c r="D34" s="361"/>
      <c r="E34" s="358"/>
      <c r="F34" s="198" t="s">
        <v>69</v>
      </c>
      <c r="G34" s="34"/>
    </row>
    <row r="35" spans="1:7" ht="29.1" customHeight="1">
      <c r="A35" s="348"/>
      <c r="B35" s="364"/>
      <c r="C35" s="355"/>
      <c r="D35" s="361"/>
      <c r="E35" s="358"/>
      <c r="F35" s="198" t="s">
        <v>70</v>
      </c>
      <c r="G35" s="34"/>
    </row>
    <row r="36" spans="1:7" ht="126.75">
      <c r="A36" s="348"/>
      <c r="B36" s="365"/>
      <c r="C36" s="356"/>
      <c r="D36" s="362"/>
      <c r="E36" s="359"/>
      <c r="F36" s="199" t="s">
        <v>71</v>
      </c>
      <c r="G36" s="34"/>
    </row>
    <row r="37" spans="1:7" ht="112.5">
      <c r="A37" s="348"/>
      <c r="B37" s="171">
        <v>3.01</v>
      </c>
      <c r="C37" s="172" t="s">
        <v>72</v>
      </c>
      <c r="D37" s="39" t="s">
        <v>2363</v>
      </c>
      <c r="E37" s="200" t="s">
        <v>1351</v>
      </c>
      <c r="F37" s="201" t="s">
        <v>1457</v>
      </c>
      <c r="G37" s="34"/>
    </row>
    <row r="38" spans="1:7" ht="101.25">
      <c r="A38" s="348"/>
      <c r="B38" s="171">
        <v>3.02</v>
      </c>
      <c r="C38" s="172" t="s">
        <v>1384</v>
      </c>
      <c r="D38" s="39" t="s">
        <v>2364</v>
      </c>
      <c r="E38" s="200" t="s">
        <v>1399</v>
      </c>
      <c r="F38" s="201" t="s">
        <v>1458</v>
      </c>
      <c r="G38" s="34"/>
    </row>
    <row r="39" spans="1:7" ht="101.25">
      <c r="A39" s="348"/>
      <c r="B39" s="182">
        <v>4</v>
      </c>
      <c r="C39" s="181" t="s">
        <v>1554</v>
      </c>
      <c r="D39" s="39" t="s">
        <v>2365</v>
      </c>
      <c r="E39" s="37" t="s">
        <v>2307</v>
      </c>
      <c r="F39" s="37" t="s">
        <v>1555</v>
      </c>
      <c r="G39" s="34"/>
    </row>
    <row r="40" spans="1:7" ht="56.25">
      <c r="A40" s="348"/>
      <c r="B40" s="171">
        <v>4.01</v>
      </c>
      <c r="C40" s="181" t="s">
        <v>1554</v>
      </c>
      <c r="D40" s="39" t="s">
        <v>2367</v>
      </c>
      <c r="E40" s="37" t="s">
        <v>2321</v>
      </c>
      <c r="F40" s="37" t="s">
        <v>2326</v>
      </c>
      <c r="G40" s="34"/>
    </row>
    <row r="41" spans="1:7" ht="56.25">
      <c r="A41" s="348"/>
      <c r="B41" s="171" t="s">
        <v>2354</v>
      </c>
      <c r="C41" s="181" t="s">
        <v>1554</v>
      </c>
      <c r="D41" s="39" t="s">
        <v>2366</v>
      </c>
      <c r="E41" s="37" t="s">
        <v>2357</v>
      </c>
      <c r="F41" s="37" t="s">
        <v>2355</v>
      </c>
      <c r="G41" s="34"/>
    </row>
    <row r="42" spans="1:7" ht="56.25">
      <c r="A42" s="348"/>
      <c r="B42" s="171" t="s">
        <v>2399</v>
      </c>
      <c r="C42" s="181" t="s">
        <v>1554</v>
      </c>
      <c r="D42" s="39" t="s">
        <v>2406</v>
      </c>
      <c r="E42" s="37" t="s">
        <v>2356</v>
      </c>
      <c r="F42" s="37" t="s">
        <v>2400</v>
      </c>
      <c r="G42" s="34"/>
    </row>
    <row r="43" spans="1:7" ht="123.75">
      <c r="A43" s="348"/>
      <c r="B43" s="193">
        <v>4.0999999999999996</v>
      </c>
      <c r="C43" s="181" t="s">
        <v>2405</v>
      </c>
      <c r="D43" s="194">
        <v>42867</v>
      </c>
      <c r="E43" s="202" t="s">
        <v>2408</v>
      </c>
      <c r="F43" s="37" t="s">
        <v>2407</v>
      </c>
      <c r="G43" s="34"/>
    </row>
    <row r="44" spans="1:7" ht="78.75">
      <c r="A44" s="348"/>
      <c r="B44" s="193">
        <v>4.2</v>
      </c>
      <c r="C44" s="181" t="s">
        <v>2405</v>
      </c>
      <c r="D44" s="194">
        <v>42704</v>
      </c>
      <c r="E44" s="202" t="s">
        <v>2625</v>
      </c>
      <c r="F44" s="37" t="s">
        <v>2598</v>
      </c>
      <c r="G44" s="34"/>
    </row>
    <row r="45" spans="1:7" ht="157.5">
      <c r="A45" s="348"/>
      <c r="B45" s="243">
        <v>5</v>
      </c>
      <c r="C45" s="181" t="s">
        <v>2405</v>
      </c>
      <c r="D45" s="194">
        <v>42867</v>
      </c>
      <c r="E45" s="202" t="s">
        <v>13032</v>
      </c>
      <c r="F45" s="37" t="s">
        <v>12754</v>
      </c>
      <c r="G45" s="34"/>
    </row>
    <row r="46" spans="1:7" ht="45">
      <c r="A46" s="348"/>
      <c r="B46" s="193">
        <v>5.01</v>
      </c>
      <c r="C46" s="181" t="s">
        <v>2405</v>
      </c>
      <c r="D46" s="194">
        <v>42907</v>
      </c>
      <c r="E46" s="202" t="s">
        <v>13052</v>
      </c>
      <c r="F46" s="37" t="s">
        <v>12754</v>
      </c>
      <c r="G46" s="34"/>
    </row>
    <row r="47" spans="1:7" ht="67.5">
      <c r="A47" s="348"/>
      <c r="B47" s="193">
        <v>5.0999999999999996</v>
      </c>
      <c r="C47" s="181" t="s">
        <v>2405</v>
      </c>
      <c r="D47" s="194">
        <v>43070</v>
      </c>
      <c r="E47" s="202" t="s">
        <v>13247</v>
      </c>
      <c r="F47" s="37" t="s">
        <v>13248</v>
      </c>
      <c r="G47" s="34"/>
    </row>
    <row r="48" spans="1:7" ht="56.25">
      <c r="A48" s="348"/>
      <c r="B48" s="193">
        <v>5.1100000000000003</v>
      </c>
      <c r="C48" s="181" t="s">
        <v>13489</v>
      </c>
      <c r="D48" s="194">
        <v>43217</v>
      </c>
      <c r="E48" s="202" t="s">
        <v>13617</v>
      </c>
      <c r="F48" s="37" t="s">
        <v>13523</v>
      </c>
      <c r="G48" s="34"/>
    </row>
    <row r="49" spans="1:7" ht="56.25">
      <c r="A49" s="348"/>
      <c r="B49" s="193">
        <v>5.12</v>
      </c>
      <c r="C49" s="181" t="s">
        <v>13489</v>
      </c>
      <c r="D49" s="194">
        <v>43581</v>
      </c>
      <c r="E49" s="202" t="s">
        <v>13617</v>
      </c>
      <c r="F49" s="37" t="s">
        <v>14191</v>
      </c>
      <c r="G49" s="34"/>
    </row>
    <row r="50" spans="1:7" ht="78.75">
      <c r="A50" s="348"/>
      <c r="B50" s="243">
        <v>6</v>
      </c>
      <c r="C50" s="181" t="s">
        <v>13489</v>
      </c>
      <c r="D50" s="194">
        <v>43964</v>
      </c>
      <c r="E50" s="202" t="s">
        <v>14433</v>
      </c>
      <c r="F50" s="37" t="s">
        <v>14204</v>
      </c>
      <c r="G50" s="34"/>
    </row>
    <row r="51" spans="1:7" ht="45">
      <c r="A51" s="348"/>
      <c r="B51" s="193">
        <v>6.01</v>
      </c>
      <c r="C51" s="181" t="s">
        <v>13489</v>
      </c>
      <c r="D51" s="194">
        <v>43970</v>
      </c>
      <c r="E51" s="202" t="s">
        <v>15503</v>
      </c>
      <c r="F51" s="202" t="s">
        <v>14204</v>
      </c>
      <c r="G51" s="34"/>
    </row>
    <row r="52" spans="1:7" ht="13.5" thickBot="1">
      <c r="A52" s="349"/>
      <c r="B52" s="350" t="str">
        <f ca="1">OFFSET(L!$C$1,MATCH("General"&amp;"Cpy",L!$A:$A,0)-1,SL,,)</f>
        <v>© 2020 Responsible Minerals Initiative. All rights reserved.</v>
      </c>
      <c r="C52" s="350"/>
      <c r="D52" s="350"/>
      <c r="E52" s="350"/>
      <c r="F52" s="350"/>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7" zoomScale="75" zoomScaleNormal="75"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75" zoomScaleNormal="75"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5" t="s">
        <v>504</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9" t="str">
        <f ca="1">OFFSET(L!$C$1,MATCH("Declaration"&amp;ADDRESS(ROW(),COLUMN(),4)&amp;LEFT($D$9,1),L!$A:$A,0)-1,SL,,)</f>
        <v>Description of Scope:</v>
      </c>
      <c r="C10" s="151"/>
      <c r="D10" s="410"/>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t="s">
        <v>15508</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15507</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1" t="s">
        <v>15509</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15510</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15507</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t="s">
        <v>15511</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t="s">
        <v>15509</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15510</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v>44260</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t="s">
        <v>15515</v>
      </c>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1</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498</v>
      </c>
      <c r="E32" s="396"/>
      <c r="F32" s="58"/>
      <c r="G32" s="380" t="s">
        <v>15515</v>
      </c>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1</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500</v>
      </c>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500</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500</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1</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500</v>
      </c>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500</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500</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500</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500</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500</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t="s">
        <v>2626</v>
      </c>
      <c r="E56" s="384"/>
      <c r="F56" s="58"/>
      <c r="G56" s="380" t="s">
        <v>15514</v>
      </c>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t="s">
        <v>2626</v>
      </c>
      <c r="E57" s="384"/>
      <c r="F57" s="58"/>
      <c r="G57" s="380" t="s">
        <v>15514</v>
      </c>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t="s">
        <v>2626</v>
      </c>
      <c r="E58" s="384"/>
      <c r="F58" s="58"/>
      <c r="G58" s="380" t="s">
        <v>15514</v>
      </c>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t="s">
        <v>499</v>
      </c>
      <c r="E62" s="396"/>
      <c r="F62" s="58"/>
      <c r="G62" s="380" t="s">
        <v>15512</v>
      </c>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499</v>
      </c>
      <c r="E63" s="379"/>
      <c r="F63" s="58"/>
      <c r="G63" s="380" t="s">
        <v>15512</v>
      </c>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499</v>
      </c>
      <c r="E64" s="379"/>
      <c r="F64" s="58"/>
      <c r="G64" s="380" t="s">
        <v>15512</v>
      </c>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7" t="s">
        <v>15513</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499</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12721</v>
      </c>
      <c r="E83" s="379"/>
      <c r="F83" s="68"/>
      <c r="G83" s="380" t="s">
        <v>15514</v>
      </c>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t="s">
        <v>498</v>
      </c>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A2" sqref="A2"/>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f ca="1">IF(H70=0,"0",H70)</f>
        <v>3</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Micro Computer Control Corporation</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Edward Thompson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sales@mcc-us.com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1-609-466-1751</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Edward Thompson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sales@mcc-us.com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44260</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51">
      <c r="A34" s="103" t="str">
        <f ca="1">Declaration!B50</f>
        <v>Tantalum  (*)</v>
      </c>
      <c r="B34" s="102" t="str">
        <f>IF(AND($B$14="Yes",$B$19="Yes"),Declaration!D50,0)</f>
        <v>Unknown</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Unknown</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Greater than 90%</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90%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https://www.mcc-us.com/ConflictMaterials.htm</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using other format (describe)</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Provide list of tantalum smelters contributing material to supply chain on Smelter List tab</v>
      </c>
      <c r="D65" s="108" t="str">
        <f>IF(H65=0,"","Click here to provide smelter information")</f>
        <v>Click here to provide smelter information</v>
      </c>
      <c r="E65" s="84" t="s">
        <v>1330</v>
      </c>
      <c r="F65" s="107">
        <f>F24</f>
        <v>1</v>
      </c>
      <c r="G65" s="81">
        <f>IF(AND(COUNTIF(SmelterIdetifiedForMetal,"Tantalum")&gt;0,COUNTIF('Smelter List'!AB$5:AB$2504,"Tantalum?*")&gt;0),0,1)</f>
        <v>1</v>
      </c>
      <c r="H65" s="82">
        <f t="shared" si="14"/>
        <v>1</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Provide list of tin smelters contributing material to supply chain on Smelter List tab</v>
      </c>
      <c r="D66" s="108" t="str">
        <f>IF(H66=0,"","Click here to provide smelter information")</f>
        <v>Click here to provide smelter information</v>
      </c>
      <c r="E66" s="84" t="s">
        <v>828</v>
      </c>
      <c r="F66" s="107">
        <f>F25</f>
        <v>1</v>
      </c>
      <c r="G66" s="81">
        <f>IF(AND(COUNTIF(SmelterIdetifiedForMetal,"Tin")&gt;0,COUNTIF('Smelter List'!AB$5:AB$2504,"Tin?*")&gt;0),0,1)</f>
        <v>1</v>
      </c>
      <c r="H66" s="82">
        <f t="shared" si="14"/>
        <v>1</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Provide list of gold smelters contributing material to supply chain on Smelter List tab</v>
      </c>
      <c r="D67" s="108" t="str">
        <f>IF(H67=0,"","Click here to provide smelter information")</f>
        <v>Click here to provide smelter information</v>
      </c>
      <c r="E67" s="84" t="s">
        <v>828</v>
      </c>
      <c r="F67" s="107">
        <f>F26</f>
        <v>1</v>
      </c>
      <c r="G67" s="81">
        <f>IF(AND(COUNTIF(SmelterIdetifiedForMetal,"Gold")&gt;0,COUNTIF('Smelter List'!AB$5:AB$2504,"Gold?*")&gt;0),0,1)</f>
        <v>1</v>
      </c>
      <c r="H67" s="82">
        <f t="shared" si="14"/>
        <v>1</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3</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060324a1-f66f-4c36-a8ec-beadbf2f4219"/>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Ed Thompson</cp:lastModifiedBy>
  <cp:lastPrinted>2021-03-05T17:33:03Z</cp:lastPrinted>
  <dcterms:created xsi:type="dcterms:W3CDTF">2010-06-21T21:00:23Z</dcterms:created>
  <dcterms:modified xsi:type="dcterms:W3CDTF">2021-03-05T17:36:54Z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